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730" tabRatio="764" activeTab="0"/>
  </bookViews>
  <sheets>
    <sheet name="contrib reg vinc 4 50 01 21" sheetId="1" r:id="rId1"/>
    <sheet name="contrib reg vinc 4 50 01 24" sheetId="2" r:id="rId2"/>
    <sheet name="contrib reg vinc 4 50 01 25" sheetId="3" r:id="rId3"/>
    <sheet name="contrib reg vinc 4 50 01 26 " sheetId="4" r:id="rId4"/>
    <sheet name="contrib reg vinc 4 50 01 27" sheetId="5" r:id="rId5"/>
    <sheet name="contrib reg vinc 4 50 01 28" sheetId="6" r:id="rId6"/>
    <sheet name="contrib reg vinc 4 50 01 29" sheetId="7" r:id="rId7"/>
    <sheet name="4500142 contr reg anz " sheetId="8" r:id="rId8"/>
    <sheet name="riepil_ crediti Reg_vincolate" sheetId="9" r:id="rId9"/>
  </sheets>
  <definedNames/>
  <calcPr fullCalcOnLoad="1"/>
</workbook>
</file>

<file path=xl/sharedStrings.xml><?xml version="1.0" encoding="utf-8"?>
<sst xmlns="http://schemas.openxmlformats.org/spreadsheetml/2006/main" count="319" uniqueCount="104">
  <si>
    <t>Contributi regionali vincolati agli indennizzi ex L.210/92 per danni da vaccini, trasfusioni..</t>
  </si>
  <si>
    <t xml:space="preserve">Contributi regionali vincolati in conto esercizio per la formazione del personale delle aziende sanitarie </t>
  </si>
  <si>
    <t xml:space="preserve">Contributi regionali vincolati in conto esercizio per l’oncologia </t>
  </si>
  <si>
    <t xml:space="preserve">Contributi regionali vincolati in conto esercizio per obiettivi finanziati dal fsn </t>
  </si>
  <si>
    <t xml:space="preserve">Contributi per assistenza termale </t>
  </si>
  <si>
    <t xml:space="preserve">Contributi erogati per compiti di sanità pubblica Contributi assegnati  per le attività inerenti l' igiene e sanità pubblica, sanità animale, prevenzione ambienti di vita e lavoro..) </t>
  </si>
  <si>
    <t xml:space="preserve">Altri contributi regionali vincolati in conto esercizio </t>
  </si>
  <si>
    <t>codice conto</t>
  </si>
  <si>
    <t>descrizione conto</t>
  </si>
  <si>
    <t>anno di emanazione</t>
  </si>
  <si>
    <t>importo</t>
  </si>
  <si>
    <t>Riepilogo assegnazioni</t>
  </si>
  <si>
    <t>Riepilogo incassi</t>
  </si>
  <si>
    <t>oggetto provvedimento regionale</t>
  </si>
  <si>
    <t>estremi n° DGR/determinaz.(numero-codice settore)</t>
  </si>
  <si>
    <t>ASSEGNAZIONI</t>
  </si>
  <si>
    <t>Totale incassi per singolo provvedimento</t>
  </si>
  <si>
    <t>RIEPILOGO INCASSI CONTRIBUTI VINCOLATI (conto 4500121)  indennizzi ex L.210/92</t>
  </si>
  <si>
    <t>RIEPILOGO ASSEGNAZIONI CONTRIBUTI VINCOLATI (conto 4500121)  indennizzi ex L.210/92</t>
  </si>
  <si>
    <t>RIEPILOGO CREDITI CONTRIBUTI VINCOLATI (conto 4500121)  indennizzi ex L.210/92</t>
  </si>
  <si>
    <t xml:space="preserve">RIEPILOGO ASSEGNAZIONI CONTRIBUTI VINCOLATI (conto 4500124) formazione del personale delle aziende sanitarie </t>
  </si>
  <si>
    <t xml:space="preserve">RIEPILOGO INCASSI CONTRIBUTI VINCOLATI (conto 4500124) formazione del personale delle aziende sanitarie </t>
  </si>
  <si>
    <t xml:space="preserve">RIEPILOGO CREDITI CONTRIBUTI VINCOLATI(conto 4500124) formazione del personale delle aziende sanitarie </t>
  </si>
  <si>
    <t xml:space="preserve">RIEPILOGO INCASSI CONTRIBUTI VINCOLATI (conto 4500125) Contributi regionali vincolati in conto esercizio per l’oncologia </t>
  </si>
  <si>
    <t xml:space="preserve">RIEPILOGO ASSEGNAZIONI CONTRIBUTI VINCOLATI (c.to 4500125) Contributi regionali vincolati  conto esercizio per l’oncologia </t>
  </si>
  <si>
    <t xml:space="preserve">RIEPILOGO CREDITI CONTRIBUTI VINCOLATI(conto 4500125) Contributi regionali vincolati in conto esercizio per l’oncologia </t>
  </si>
  <si>
    <t>RIEPILOGO ASSEGNAZIONI CONTRIBUTI VINCOLATI (c.to 4500126)  obiettivi finanziati dal FSN</t>
  </si>
  <si>
    <t>RIEPILOGO INCASSI CONTRIBUTI VINCOLATI (c.to 4500126)  obiettivi finanziati dal FSN</t>
  </si>
  <si>
    <t>RIEPILOGO CREDITI CONTRIBUTI VINCOLATI (c.to 4500126)  obiettivi finanziati dal FSN</t>
  </si>
  <si>
    <t xml:space="preserve">RIEPILOGO ASSEGNAZIONI CONTRIBUTI VINCOLATI (c.to 4500127)  per assistenza termale </t>
  </si>
  <si>
    <t xml:space="preserve">RIEPILOGO INCASSI CONTRIBUTI VINCOLATI (c.to 4500127)  per assistenza termale </t>
  </si>
  <si>
    <t xml:space="preserve">RIEPILOGO CREDITI CONTRIBUTI VINCOLATI (c.to 4500127)  per assistenza termale </t>
  </si>
  <si>
    <t>RIEPILOGO ASSEGNAZIONI CONTRIBUTI VINCOLATI (c.to 4500128)  compiti di sanità pubblica, animale, prevenzione..</t>
  </si>
  <si>
    <t>RIEPILOGO INCASSI CONTRIBUTI VINCOLATI (c.to 4500128)  compiti di sanità pubblica, animale, prevenzione..</t>
  </si>
  <si>
    <t>RIEPILOGO CREDITI CONTRIBUTI VINCOLATI ((c.to 4500128)  compiti di sanità pubblica, animale, prevenzione..</t>
  </si>
  <si>
    <t>(n.b. importo assegnato senza risconto)</t>
  </si>
  <si>
    <t>RIEPILOGO ASSEGNAZIONI CONTRIBUTI VINCOLATI (c.to 4500129) Altri contributi regionali vincolati in conto esercizio</t>
  </si>
  <si>
    <t>RIEPILOGO INCASSI CONTRIBUTI VINCOLATI (c.to 4500129) Altri contributi regionali vincolati in conto esercizio</t>
  </si>
  <si>
    <t>RIEPILOGO CREDITI CONTRIBUTI VINCOLATI (c.to 4500129) Altri contributi regionali vincolati in conto esercizio</t>
  </si>
  <si>
    <t>ASSEGNAZIONI REGIONALI</t>
  </si>
  <si>
    <t>Totale incassi dalla data di assegnazione</t>
  </si>
  <si>
    <t xml:space="preserve">RIEPILOGO ASSEGNAZIONI CONTRIBUTI CORRENTI VINCOLATI (senza risconti) </t>
  </si>
  <si>
    <t xml:space="preserve">RIEPILOGO INCASSI ASSEGNAZIONI CONTRIBUTI CORRENTI VINCOLATI (senza risconti) </t>
  </si>
  <si>
    <t>Altri contributi correnti da fondi regionali</t>
  </si>
  <si>
    <t>Di CUI CONTRIBUTI RISCONTABILI</t>
  </si>
  <si>
    <t>RIEPILOGO CREDITI CONTRIBUTI VINCOLATI (c.to 4500142) Altri contributi correnti da fondi regionali</t>
  </si>
  <si>
    <t>RIEPILOGO ASSEGNAZIONI CONTRIBUTI VINCOLATI (c.to 4500142) Altri contributi correnti da fondi regionali</t>
  </si>
  <si>
    <t>RIEPILOGO INCASSI CONTRIBUTI VINCOLATI  (c.to 4500142) Altri contributi correnti da fondi regionali</t>
  </si>
  <si>
    <t>L.5 giugno 1990 n.135- Ingterventi urgenti prevenzione e lotta all'AIDS. Liq.ASL AL di Casale M.to per assegni di studio, docenze e attività di formazione del corso per opertori che intevengono nei programmi di lotta alle infezioni da HIV.  (6AA)</t>
  </si>
  <si>
    <t>Liq.alle ASL per il finanziamento delle attività inerenti lo sportello per gli animali d'affezione istituito all'interno del Dipartimento di Prevenzione delle ASL (7VH)</t>
  </si>
  <si>
    <t>Anticipato da ASL AL</t>
  </si>
  <si>
    <t>Corso triennale di formazione specifica a tempo pieno in Medicina Generale (8PE)</t>
  </si>
  <si>
    <t>Prog.reg. erogazione contributo per acquisto parrucche a favore di bambini adolescenti e donne affette da alopecia (7TA AZ.5)</t>
  </si>
  <si>
    <t xml:space="preserve">RIEPILOGO crediti al 31.12.2011 ASSEGNAZIONI CONTRIBUTI CORRENTI VINCOLATI (senza risconti) </t>
  </si>
  <si>
    <t>Det.707/DB2000.9 del 19.10.12</t>
  </si>
  <si>
    <t xml:space="preserve">Indennizzi Legge 210/92    saldo anno 2011  e acconto 2012 </t>
  </si>
  <si>
    <t xml:space="preserve">Indennizzi Legge 210/92   anno 2012 saldo </t>
  </si>
  <si>
    <t>importo incassato nel 2012</t>
  </si>
  <si>
    <t>importi incassati prima del 2012</t>
  </si>
  <si>
    <t xml:space="preserve">CREDITO RESIDUO AL 31.12.2012 </t>
  </si>
  <si>
    <t>INCASSI NEL 2012</t>
  </si>
  <si>
    <t>Credito al 31.12.2012</t>
  </si>
  <si>
    <t>CREDITO RESIDUO AL 31.12.2012</t>
  </si>
  <si>
    <t>Det.793/DB200.9 del 14.11.2012</t>
  </si>
  <si>
    <t>Det.548/DB2000.9  del 08.08.2012</t>
  </si>
  <si>
    <t>Det.216/DB2000.9  del 27.03.2012</t>
  </si>
  <si>
    <t>Impegno e liq. Alle ASL che hanno effettuato nel 2009 controlli nel campo salute, sanita' e benessere degli animali su az. Agricole…..   (7HM)</t>
  </si>
  <si>
    <t>Impegno e liq. Alle ASL che hanno effettuato nel 2009 controlli nel campo salute, sanita' e benessere degli animali su az. Agricole…..  (7HM)</t>
  </si>
  <si>
    <t>Det.714/DB2017  del 23.10.2012</t>
  </si>
  <si>
    <t xml:space="preserve">Legge 123/2005-Protezione sogg.affetti da celiachia- prog.reg.per il potenz.delle azioni attuate dai SIAN (7LI) </t>
  </si>
  <si>
    <t>Det.376/DB1900.9 del 11.10.2010</t>
  </si>
  <si>
    <t>Attività amministrativa di vigilanza relativa al 2009 (7AZ)</t>
  </si>
  <si>
    <t>Det.191/DB2000.9 del 15.03.2012</t>
  </si>
  <si>
    <t>Centro nazionale per la prevenzione ed il controllo delle malattie 2009 prev.IVG donne straniere (7ND)</t>
  </si>
  <si>
    <t>Det.287/DB2000.9 del 23.04.2012</t>
  </si>
  <si>
    <t>Regione Piemonte Autorizzazione Sig.ra Barbara Mingoia  del 22.02.2012</t>
  </si>
  <si>
    <t>Trasmissione elenco degli ammessi ai sensi della DGR n. 5-13455 del 8.03.2010 "Contributi a persone con grave disabilità per l'acquisto di strumenti tecnologicamente avanzati, rivolti all'autonomia e all'inclusione sociale per 4°Trim.2011….. (7MB)</t>
  </si>
  <si>
    <t>Indennità cittadini affetti da TBC  anno 2012  (7AS)  anticipato da ASL AL</t>
  </si>
  <si>
    <t>Det.301/DB2000.9 del 04.05.2012</t>
  </si>
  <si>
    <t>Liq.contrib.alla modifica strumenti di guida ai tutolari di patenti speciali  1°e 2° sem.2011 (7AR)</t>
  </si>
  <si>
    <t>Regione Piemonte 2012</t>
  </si>
  <si>
    <t>Det.933/DB2000 del 25.11.2010</t>
  </si>
  <si>
    <t>Erogazione straord.alla ASL di fondi per la sicurezza e qualità nella raccolta di sangue ad uso trasfusionale (7MR)</t>
  </si>
  <si>
    <t>Det.174/DB1900.9 del 31.08.2012</t>
  </si>
  <si>
    <t>Progettgo di continuoità assist.per i pazienti con la SLA e le loro famiglie (7NE)</t>
  </si>
  <si>
    <t>Det.175/DB1900.9 del 31.08.2012</t>
  </si>
  <si>
    <t>Det.581/DB2000.9 del 28.08.2012</t>
  </si>
  <si>
    <t xml:space="preserve">DGR 63-897 del 25.10.2010 Fornitura di protesi acustiche digitale a favore di minori residenti di età compresa tra 0 e 14 anni 2°sem.2011 (7IU) </t>
  </si>
  <si>
    <t>Det.529/DB2000.9 del 03.08.2012</t>
  </si>
  <si>
    <t>Rettifica della D.D301 del 4.5.12 Liq.contrib.alla modifica strumenti di guida ai tutolari di patenti speciali  1°e 2° sem.2011 (7AR)</t>
  </si>
  <si>
    <t>Det.582/DB2000.9 del 28.08.2012</t>
  </si>
  <si>
    <t>Contributo per riassegnazione di dispositivi tecnologicamente avanzati  a favore del Sig. C.M.  (7LF)</t>
  </si>
  <si>
    <t>Regione Piemonte Autorizzazione Sig.ra Barbara Mingoia  del 24.09.2012</t>
  </si>
  <si>
    <t>Trasmissione elenco degli ammessi ai sensi della DGR n. 5-13455 del 8.03.2010 "Contributi a persone con grave disabilità per l'acquisto di strumenti tecnologicamente avanzati, rivolti all'autonomia e all'inclusione sociale per 1° e 2° Trim.2012….. (7MB)</t>
  </si>
  <si>
    <t>Det.649/DB2000.9 del 25.09.2012</t>
  </si>
  <si>
    <t>Contributo per riassegnazione di dispositivi tecnologicamente avanzati  a favore del Sig. B.G.  (7LF)</t>
  </si>
  <si>
    <t>Det.231/DB2000.9 del 03.04.2012</t>
  </si>
  <si>
    <t>Contrib.alla modifica strumenti di guida ai tutolari di patenti speciali  1° sem.2012 (7AR)</t>
  </si>
  <si>
    <t>totale assegnazioni 2012 e precedenti</t>
  </si>
  <si>
    <t>CREDITI ANNO 12</t>
  </si>
  <si>
    <t>INCASSI SU APERTURA 12</t>
  </si>
  <si>
    <t>CREDITI FINE 2012</t>
  </si>
  <si>
    <t>TOTALE PARZIALE</t>
  </si>
  <si>
    <t>APERTURA 2012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</si>
</sst>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0" fontId="0" fillId="0" borderId="0" xfId="0" applyFill="1" applyAlignment="1">
      <alignment/>
    </xf>
    <xf numFmtId="3" fontId="2" fillId="0" borderId="1" xfId="0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/>
    </xf>
    <xf numFmtId="0" fontId="4" fillId="3" borderId="5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0" fillId="2" borderId="3" xfId="0" applyFill="1" applyBorder="1" applyAlignment="1">
      <alignment/>
    </xf>
    <xf numFmtId="0" fontId="0" fillId="3" borderId="0" xfId="0" applyFill="1" applyAlignment="1">
      <alignment horizontal="center"/>
    </xf>
    <xf numFmtId="0" fontId="0" fillId="0" borderId="3" xfId="0" applyFill="1" applyBorder="1" applyAlignment="1">
      <alignment/>
    </xf>
    <xf numFmtId="0" fontId="0" fillId="4" borderId="0" xfId="0" applyFill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43" fontId="6" fillId="0" borderId="0" xfId="15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Fill="1" applyBorder="1" applyAlignment="1">
      <alignment wrapText="1"/>
    </xf>
    <xf numFmtId="3" fontId="2" fillId="0" borderId="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7" fillId="0" borderId="0" xfId="15" applyNumberFormat="1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ill="1" applyBorder="1" applyAlignment="1">
      <alignment wrapText="1"/>
    </xf>
    <xf numFmtId="4" fontId="0" fillId="0" borderId="0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3"/>
  <sheetViews>
    <sheetView tabSelected="1" workbookViewId="0" topLeftCell="C7">
      <selection activeCell="E21" sqref="E21"/>
    </sheetView>
  </sheetViews>
  <sheetFormatPr defaultColWidth="9.140625" defaultRowHeight="12.75"/>
  <cols>
    <col min="1" max="1" width="15.8515625" style="0" customWidth="1"/>
    <col min="2" max="2" width="75.28125" style="0" customWidth="1"/>
    <col min="3" max="3" width="17.281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5" ht="25.5">
      <c r="A2" s="4" t="s">
        <v>7</v>
      </c>
      <c r="B2" s="4" t="s">
        <v>8</v>
      </c>
      <c r="C2" s="5" t="s">
        <v>11</v>
      </c>
      <c r="D2" s="14" t="s">
        <v>12</v>
      </c>
      <c r="E2" s="15" t="s">
        <v>61</v>
      </c>
    </row>
    <row r="3" spans="1:6" ht="12.75">
      <c r="A3" s="3">
        <v>4500121</v>
      </c>
      <c r="B3" s="25" t="s">
        <v>0</v>
      </c>
      <c r="C3" s="17">
        <f>+D9</f>
        <v>800107.4199999999</v>
      </c>
      <c r="D3" s="17">
        <f>+F15</f>
        <v>0</v>
      </c>
      <c r="E3" s="17">
        <f>+C3-D3</f>
        <v>800107.4199999999</v>
      </c>
      <c r="F3" s="41"/>
    </row>
    <row r="4" spans="1:2" ht="12.75">
      <c r="A4" s="3" t="s">
        <v>35</v>
      </c>
      <c r="B4" s="2"/>
    </row>
    <row r="5" spans="1:2" ht="12.75">
      <c r="A5" s="3"/>
      <c r="B5" s="8" t="s">
        <v>15</v>
      </c>
    </row>
    <row r="6" spans="1:4" ht="51">
      <c r="A6" s="6" t="s">
        <v>14</v>
      </c>
      <c r="B6" s="7" t="s">
        <v>13</v>
      </c>
      <c r="C6" s="6" t="s">
        <v>9</v>
      </c>
      <c r="D6" s="7" t="s">
        <v>10</v>
      </c>
    </row>
    <row r="7" spans="1:5" ht="25.5">
      <c r="A7" s="2" t="s">
        <v>54</v>
      </c>
      <c r="B7" s="2" t="s">
        <v>55</v>
      </c>
      <c r="C7">
        <v>2012</v>
      </c>
      <c r="D7" s="17">
        <v>189230.43</v>
      </c>
      <c r="E7" s="19"/>
    </row>
    <row r="8" spans="1:5" ht="26.25" thickBot="1">
      <c r="A8" s="2" t="s">
        <v>50</v>
      </c>
      <c r="B8" s="2" t="s">
        <v>56</v>
      </c>
      <c r="C8">
        <v>2012</v>
      </c>
      <c r="D8" s="17">
        <v>610876.99</v>
      </c>
      <c r="E8" s="19"/>
    </row>
    <row r="9" spans="1:4" ht="13.5" thickBot="1">
      <c r="A9" s="26" t="s">
        <v>18</v>
      </c>
      <c r="B9" s="27"/>
      <c r="D9" s="17">
        <f>+D7+D8</f>
        <v>800107.4199999999</v>
      </c>
    </row>
    <row r="10" spans="1:2" ht="12.75">
      <c r="A10" s="3"/>
      <c r="B10" s="2"/>
    </row>
    <row r="11" spans="1:2" ht="12.75">
      <c r="A11" s="3"/>
      <c r="B11" s="8" t="s">
        <v>60</v>
      </c>
    </row>
    <row r="12" spans="1:6" ht="51">
      <c r="A12" s="9" t="s">
        <v>14</v>
      </c>
      <c r="B12" s="10" t="s">
        <v>13</v>
      </c>
      <c r="C12" s="9" t="s">
        <v>9</v>
      </c>
      <c r="D12" s="9" t="s">
        <v>57</v>
      </c>
      <c r="E12" s="9" t="s">
        <v>58</v>
      </c>
      <c r="F12" s="9" t="s">
        <v>16</v>
      </c>
    </row>
    <row r="13" spans="1:4" ht="12.75">
      <c r="A13" s="3"/>
      <c r="B13" s="2"/>
      <c r="D13" s="17"/>
    </row>
    <row r="14" spans="1:6" ht="13.5" thickBot="1">
      <c r="A14" s="3"/>
      <c r="B14" s="2"/>
      <c r="D14" s="16"/>
      <c r="E14" s="16"/>
      <c r="F14" s="17"/>
    </row>
    <row r="15" spans="1:6" ht="18" customHeight="1" thickBot="1">
      <c r="A15" s="24" t="s">
        <v>17</v>
      </c>
      <c r="B15" s="22"/>
      <c r="C15" s="21"/>
      <c r="D15" s="23">
        <f>D13+D14</f>
        <v>0</v>
      </c>
      <c r="E15" s="23">
        <f>E13+E14</f>
        <v>0</v>
      </c>
      <c r="F15" s="18">
        <f>+D15-E15</f>
        <v>0</v>
      </c>
    </row>
    <row r="16" spans="1:6" ht="12.75">
      <c r="A16" s="3"/>
      <c r="B16" s="2"/>
      <c r="D16" s="16"/>
      <c r="E16" s="16"/>
      <c r="F16" s="16"/>
    </row>
    <row r="17" spans="1:2" ht="12.75">
      <c r="A17" s="3"/>
      <c r="B17" s="8" t="s">
        <v>59</v>
      </c>
    </row>
    <row r="18" spans="1:4" ht="51">
      <c r="A18" s="12" t="s">
        <v>14</v>
      </c>
      <c r="B18" s="11" t="s">
        <v>59</v>
      </c>
      <c r="C18" s="13" t="s">
        <v>9</v>
      </c>
      <c r="D18" s="13" t="s">
        <v>10</v>
      </c>
    </row>
    <row r="19" spans="1:5" ht="25.5">
      <c r="A19" s="2" t="s">
        <v>54</v>
      </c>
      <c r="B19" s="2" t="s">
        <v>55</v>
      </c>
      <c r="C19">
        <v>2012</v>
      </c>
      <c r="D19" s="17">
        <v>189230.43</v>
      </c>
      <c r="E19" s="19"/>
    </row>
    <row r="20" spans="1:5" ht="26.25" thickBot="1">
      <c r="A20" s="2" t="s">
        <v>50</v>
      </c>
      <c r="B20" s="2" t="s">
        <v>56</v>
      </c>
      <c r="C20">
        <v>2012</v>
      </c>
      <c r="D20" s="17">
        <v>610876.99</v>
      </c>
      <c r="E20" s="19"/>
    </row>
    <row r="21" spans="1:4" ht="13.5" thickBot="1">
      <c r="A21" s="29" t="s">
        <v>19</v>
      </c>
      <c r="B21" s="28"/>
      <c r="D21" s="17">
        <f>+D19+D20</f>
        <v>800107.4199999999</v>
      </c>
    </row>
    <row r="22" spans="1:4" s="19" customFormat="1" ht="12.75">
      <c r="A22" s="30"/>
      <c r="B22" s="31"/>
      <c r="D22" s="42"/>
    </row>
    <row r="23" spans="1:4" s="19" customFormat="1" ht="12.75">
      <c r="A23" s="30"/>
      <c r="B23" s="31"/>
      <c r="D23" s="32"/>
    </row>
    <row r="24" spans="1:4" s="19" customFormat="1" ht="12.75">
      <c r="A24" s="30"/>
      <c r="B24" s="31"/>
      <c r="D24" s="32"/>
    </row>
    <row r="25" spans="1:4" s="19" customFormat="1" ht="12.75">
      <c r="A25" s="30"/>
      <c r="B25" s="31"/>
      <c r="D25" s="32"/>
    </row>
    <row r="26" spans="1:4" s="19" customFormat="1" ht="12.75">
      <c r="A26" s="30"/>
      <c r="B26" s="31"/>
      <c r="D26" s="32"/>
    </row>
    <row r="27" spans="1:4" s="19" customFormat="1" ht="12.75">
      <c r="A27" s="30"/>
      <c r="B27" s="31"/>
      <c r="D27" s="32"/>
    </row>
    <row r="28" spans="1:4" s="19" customFormat="1" ht="12.75">
      <c r="A28" s="30"/>
      <c r="B28" s="31"/>
      <c r="D28" s="42"/>
    </row>
    <row r="29" spans="1:4" s="19" customFormat="1" ht="12.75">
      <c r="A29" s="30"/>
      <c r="B29" s="31"/>
      <c r="D29" s="42"/>
    </row>
    <row r="30" ht="12.75">
      <c r="D30" s="16"/>
    </row>
    <row r="32" spans="1:2" ht="12.75">
      <c r="A32" s="3"/>
      <c r="B32" s="2"/>
    </row>
    <row r="33" spans="1:2" ht="12.75">
      <c r="A33" s="3"/>
      <c r="B33" s="2"/>
    </row>
    <row r="34" spans="1:2" ht="12.75">
      <c r="A34" s="3"/>
      <c r="B34" s="2"/>
    </row>
    <row r="35" spans="1:4" ht="12.75">
      <c r="A35" s="3"/>
      <c r="B35" s="2"/>
      <c r="D35" s="44"/>
    </row>
    <row r="36" spans="1:4" ht="12.75">
      <c r="A36" s="3"/>
      <c r="B36" s="2"/>
      <c r="D36" s="44"/>
    </row>
    <row r="37" spans="1:4" ht="12.75">
      <c r="A37" s="3"/>
      <c r="B37" s="2"/>
      <c r="D37" s="44"/>
    </row>
    <row r="38" ht="12.75">
      <c r="D38" s="44"/>
    </row>
    <row r="39" ht="12.75">
      <c r="D39" s="44"/>
    </row>
    <row r="40" ht="12.75">
      <c r="D40" s="44"/>
    </row>
    <row r="41" ht="12.75">
      <c r="D41" s="44"/>
    </row>
    <row r="42" ht="12.75">
      <c r="D42" s="44"/>
    </row>
    <row r="43" ht="12.75">
      <c r="D43" s="44"/>
    </row>
    <row r="44" ht="12.75">
      <c r="D44" s="44"/>
    </row>
    <row r="45" ht="12.75">
      <c r="D45" s="44"/>
    </row>
    <row r="46" ht="12.75">
      <c r="D46" s="44"/>
    </row>
    <row r="47" ht="12.75">
      <c r="D47" s="44"/>
    </row>
    <row r="48" ht="12.75">
      <c r="D48" s="44"/>
    </row>
    <row r="49" ht="12.75">
      <c r="D49" s="44"/>
    </row>
    <row r="50" ht="12.75">
      <c r="D50" s="44"/>
    </row>
    <row r="51" ht="12.75">
      <c r="D51" s="44"/>
    </row>
    <row r="52" ht="12.75">
      <c r="D52" s="44"/>
    </row>
    <row r="53" ht="12.75">
      <c r="D53" s="44"/>
    </row>
    <row r="54" ht="12.75">
      <c r="D54" s="44"/>
    </row>
    <row r="55" ht="12.75">
      <c r="D55" s="44"/>
    </row>
    <row r="56" ht="12.75">
      <c r="D56" s="44"/>
    </row>
    <row r="57" ht="12.75">
      <c r="D57" s="44"/>
    </row>
    <row r="58" ht="12.75">
      <c r="D58" s="44"/>
    </row>
    <row r="59" ht="12.75">
      <c r="D59" s="44"/>
    </row>
    <row r="60" ht="12.75">
      <c r="D60" s="44"/>
    </row>
    <row r="61" ht="12.75">
      <c r="D61" s="44"/>
    </row>
    <row r="62" ht="12.75">
      <c r="D62" s="44"/>
    </row>
    <row r="63" ht="12.75">
      <c r="D63" s="44"/>
    </row>
    <row r="64" ht="12.75">
      <c r="D64" s="44"/>
    </row>
    <row r="65" ht="12.75">
      <c r="D65" s="44"/>
    </row>
    <row r="66" ht="12.75">
      <c r="D66" s="44"/>
    </row>
    <row r="67" ht="12.75">
      <c r="D67" s="44"/>
    </row>
    <row r="68" ht="12.75">
      <c r="D68" s="44"/>
    </row>
    <row r="69" ht="12.75">
      <c r="D69" s="44"/>
    </row>
    <row r="70" ht="12.75">
      <c r="D70" s="44"/>
    </row>
    <row r="71" ht="12.75">
      <c r="D71" s="44"/>
    </row>
    <row r="72" ht="12.75">
      <c r="D72" s="44"/>
    </row>
    <row r="73" ht="12.75">
      <c r="D73" s="44"/>
    </row>
    <row r="74" ht="12.75">
      <c r="D74" s="44"/>
    </row>
    <row r="75" ht="12.75">
      <c r="D75" s="44"/>
    </row>
    <row r="76" ht="12.75">
      <c r="D76" s="44"/>
    </row>
    <row r="77" ht="12.75">
      <c r="D77" s="44"/>
    </row>
    <row r="78" ht="12.75">
      <c r="D78" s="44"/>
    </row>
    <row r="79" ht="12.75">
      <c r="D79" s="44"/>
    </row>
    <row r="80" ht="12.75">
      <c r="D80" s="44"/>
    </row>
    <row r="81" ht="12.75">
      <c r="D81" s="44"/>
    </row>
    <row r="82" ht="12.75">
      <c r="D82" s="44"/>
    </row>
    <row r="83" ht="12.75">
      <c r="D83" s="44"/>
    </row>
    <row r="84" ht="12.75">
      <c r="D84" s="44"/>
    </row>
    <row r="85" ht="12.75">
      <c r="D85" s="44"/>
    </row>
    <row r="86" ht="12.75">
      <c r="D86" s="44"/>
    </row>
    <row r="87" ht="12.75">
      <c r="D87" s="44"/>
    </row>
    <row r="88" ht="12.75">
      <c r="D88" s="44"/>
    </row>
    <row r="89" ht="12.75">
      <c r="D89" s="44"/>
    </row>
    <row r="90" ht="12.75">
      <c r="D90" s="44"/>
    </row>
    <row r="91" ht="12.75">
      <c r="D91" s="44"/>
    </row>
    <row r="92" ht="12.75">
      <c r="D92" s="44"/>
    </row>
    <row r="93" ht="12.75">
      <c r="D93" s="44"/>
    </row>
    <row r="94" ht="12.75">
      <c r="D94" s="44"/>
    </row>
    <row r="95" ht="12.75">
      <c r="D95" s="44"/>
    </row>
    <row r="96" ht="12.75">
      <c r="D96" s="44"/>
    </row>
    <row r="97" ht="12.75">
      <c r="D97" s="44"/>
    </row>
    <row r="98" ht="12.75">
      <c r="D98" s="44"/>
    </row>
    <row r="99" ht="12.75">
      <c r="D99" s="44"/>
    </row>
    <row r="100" ht="12.75">
      <c r="D100" s="44"/>
    </row>
    <row r="101" ht="12.75">
      <c r="D101" s="44"/>
    </row>
    <row r="102" ht="12.75">
      <c r="D102" s="44"/>
    </row>
    <row r="103" ht="12.75">
      <c r="D103" s="44"/>
    </row>
    <row r="104" ht="12.75">
      <c r="D104" s="44"/>
    </row>
    <row r="105" ht="12.75">
      <c r="D105" s="44"/>
    </row>
    <row r="106" ht="12.75">
      <c r="D106" s="44"/>
    </row>
    <row r="107" ht="12.75">
      <c r="D107" s="44"/>
    </row>
    <row r="108" ht="12.75">
      <c r="D108" s="44"/>
    </row>
    <row r="109" ht="12.75">
      <c r="D109" s="44"/>
    </row>
    <row r="110" ht="12.75">
      <c r="D110" s="44"/>
    </row>
    <row r="111" ht="12.75">
      <c r="D111" s="44"/>
    </row>
    <row r="112" ht="12.75">
      <c r="D112" s="44"/>
    </row>
    <row r="113" ht="12.75">
      <c r="D113" s="44"/>
    </row>
    <row r="114" ht="12.75">
      <c r="D114" s="44"/>
    </row>
    <row r="115" spans="3:4" ht="12.75">
      <c r="C115" s="44"/>
      <c r="D115" s="44"/>
    </row>
    <row r="116" ht="12.75">
      <c r="D116" s="44"/>
    </row>
    <row r="117" ht="12.75">
      <c r="D117" s="44"/>
    </row>
    <row r="118" ht="12.75">
      <c r="D118" s="44"/>
    </row>
    <row r="119" ht="12.75">
      <c r="D119" s="44"/>
    </row>
    <row r="120" ht="12.75">
      <c r="D120" s="44"/>
    </row>
    <row r="121" ht="12.75">
      <c r="D121" s="44"/>
    </row>
    <row r="122" ht="12.75">
      <c r="D122" s="44"/>
    </row>
    <row r="123" ht="12.75">
      <c r="D123" s="44"/>
    </row>
    <row r="124" ht="12.75">
      <c r="D124" s="44"/>
    </row>
    <row r="125" ht="12.75">
      <c r="D125" s="44"/>
    </row>
    <row r="126" ht="12.75">
      <c r="D126" s="44"/>
    </row>
    <row r="127" ht="12.75">
      <c r="D127" s="44"/>
    </row>
    <row r="128" ht="12.75">
      <c r="D128" s="44"/>
    </row>
    <row r="129" ht="12.75">
      <c r="D129" s="44"/>
    </row>
    <row r="130" ht="12.75">
      <c r="D130" s="44"/>
    </row>
    <row r="131" ht="12.75">
      <c r="D131" s="44"/>
    </row>
    <row r="132" spans="3:4" ht="12.75">
      <c r="C132" s="44"/>
      <c r="D132" s="44"/>
    </row>
    <row r="133" ht="12.75">
      <c r="D133" s="44"/>
    </row>
    <row r="134" ht="12.75">
      <c r="D134" s="44"/>
    </row>
    <row r="135" spans="4:5" ht="12.75">
      <c r="D135" s="44"/>
      <c r="E135" s="44"/>
    </row>
    <row r="136" spans="4:5" ht="12.75">
      <c r="D136" s="44"/>
      <c r="E136" s="44"/>
    </row>
    <row r="137" spans="4:5" ht="12.75">
      <c r="D137" s="44"/>
      <c r="E137" s="44"/>
    </row>
    <row r="138" spans="4:5" ht="12.75">
      <c r="D138" s="44"/>
      <c r="E138" s="44"/>
    </row>
    <row r="139" spans="4:5" ht="12.75">
      <c r="D139" s="44"/>
      <c r="E139" s="44"/>
    </row>
    <row r="140" spans="4:5" ht="12.75">
      <c r="D140" s="44"/>
      <c r="E140" s="45"/>
    </row>
    <row r="141" spans="4:5" ht="12.75">
      <c r="D141" s="44"/>
      <c r="E141" s="44"/>
    </row>
    <row r="142" ht="12.75">
      <c r="D142" s="44"/>
    </row>
    <row r="143" ht="12.75">
      <c r="D143" s="44"/>
    </row>
    <row r="144" ht="12.75">
      <c r="D144" s="44"/>
    </row>
    <row r="145" ht="12.75">
      <c r="D145" s="44"/>
    </row>
    <row r="146" ht="12.75">
      <c r="D146" s="45"/>
    </row>
    <row r="147" ht="12.75">
      <c r="D147" s="53"/>
    </row>
    <row r="148" ht="12.75">
      <c r="D148" s="44"/>
    </row>
    <row r="149" spans="4:5" ht="12.75">
      <c r="D149" s="44"/>
      <c r="E149" s="41"/>
    </row>
    <row r="150" spans="4:5" ht="12.75">
      <c r="D150" s="44"/>
      <c r="E150" s="45"/>
    </row>
    <row r="151" spans="4:5" ht="12.75">
      <c r="D151" s="44"/>
      <c r="E151" s="44"/>
    </row>
    <row r="152" spans="4:5" ht="12.75">
      <c r="D152" s="44"/>
      <c r="E152" s="44"/>
    </row>
    <row r="153" ht="12.75">
      <c r="E153" s="44"/>
    </row>
  </sheetData>
  <printOptions/>
  <pageMargins left="0.44" right="0.25" top="1" bottom="1" header="0.5" footer="0.5"/>
  <pageSetup horizontalDpi="600" verticalDpi="600" orientation="landscape" paperSize="9" scale="90" r:id="rId1"/>
  <headerFooter alignWithMargins="0">
    <oddHeader>&amp;L&amp;"Arial,Grassetto Corsivo"Consuntivo al 31/12/2012
dettaglio contributi vincolati&amp;R&amp;"Arial,Grassetto"Regione Piemonte
ASR 213 Alessandria</oddHeader>
    <oddFooter>&amp;L&amp;"Arial,Grassetto Corsivo"&amp;A&amp;C&amp;P&amp;R&amp;"Arial,Grassetto Corsivo"21/03/2014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C1">
      <selection activeCell="E21" sqref="E21"/>
    </sheetView>
  </sheetViews>
  <sheetFormatPr defaultColWidth="9.140625" defaultRowHeight="12.75"/>
  <cols>
    <col min="1" max="1" width="18.140625" style="0" customWidth="1"/>
    <col min="2" max="2" width="75.28125" style="0" customWidth="1"/>
    <col min="3" max="3" width="14.00390625" style="0" customWidth="1"/>
    <col min="4" max="4" width="16.00390625" style="0" customWidth="1"/>
    <col min="5" max="5" width="18.7109375" style="0" customWidth="1"/>
    <col min="6" max="6" width="14.421875" style="0" customWidth="1"/>
  </cols>
  <sheetData>
    <row r="2" spans="1:5" ht="25.5">
      <c r="A2" s="4" t="s">
        <v>7</v>
      </c>
      <c r="B2" s="4" t="s">
        <v>8</v>
      </c>
      <c r="C2" s="5" t="s">
        <v>11</v>
      </c>
      <c r="D2" s="14" t="s">
        <v>12</v>
      </c>
      <c r="E2" s="15" t="s">
        <v>61</v>
      </c>
    </row>
    <row r="3" spans="1:5" ht="25.5">
      <c r="A3" s="3">
        <v>4500124</v>
      </c>
      <c r="B3" s="25" t="s">
        <v>1</v>
      </c>
      <c r="C3" s="17">
        <f>+D11</f>
        <v>46308.39</v>
      </c>
      <c r="D3" s="17">
        <f>+F16</f>
        <v>0</v>
      </c>
      <c r="E3" s="17">
        <f>+D21</f>
        <v>46308.39</v>
      </c>
    </row>
    <row r="4" spans="1:2" ht="12.75">
      <c r="A4" s="3" t="s">
        <v>35</v>
      </c>
      <c r="B4" s="2"/>
    </row>
    <row r="5" spans="1:2" ht="12.75">
      <c r="A5" s="3"/>
      <c r="B5" s="8" t="s">
        <v>15</v>
      </c>
    </row>
    <row r="6" spans="1:4" ht="51">
      <c r="A6" s="6" t="s">
        <v>14</v>
      </c>
      <c r="B6" s="7" t="s">
        <v>13</v>
      </c>
      <c r="C6" s="6" t="s">
        <v>9</v>
      </c>
      <c r="D6" s="7" t="s">
        <v>10</v>
      </c>
    </row>
    <row r="7" spans="1:4" ht="12.75">
      <c r="A7" s="2"/>
      <c r="B7" s="2"/>
      <c r="D7" s="16"/>
    </row>
    <row r="8" spans="1:4" ht="38.25">
      <c r="A8" s="2" t="s">
        <v>63</v>
      </c>
      <c r="B8" s="2" t="s">
        <v>48</v>
      </c>
      <c r="C8">
        <v>2012</v>
      </c>
      <c r="D8" s="16">
        <v>46308.39</v>
      </c>
    </row>
    <row r="9" spans="1:4" ht="12.75">
      <c r="A9" s="2"/>
      <c r="B9" s="2"/>
      <c r="D9" s="16"/>
    </row>
    <row r="10" spans="1:4" ht="13.5" thickBot="1">
      <c r="A10" s="2"/>
      <c r="B10" s="2"/>
      <c r="D10" s="16"/>
    </row>
    <row r="11" spans="1:4" ht="13.5" thickBot="1">
      <c r="A11" s="26" t="s">
        <v>20</v>
      </c>
      <c r="B11" s="27"/>
      <c r="C11" s="33"/>
      <c r="D11" s="17">
        <f>SUM(D7:D10)</f>
        <v>46308.39</v>
      </c>
    </row>
    <row r="12" spans="1:4" ht="25.5" customHeight="1">
      <c r="A12" s="3"/>
      <c r="B12" s="2"/>
      <c r="D12" s="16"/>
    </row>
    <row r="13" spans="1:2" ht="12.75">
      <c r="A13" s="3"/>
      <c r="B13" s="8" t="s">
        <v>60</v>
      </c>
    </row>
    <row r="14" spans="1:6" ht="51">
      <c r="A14" s="9" t="s">
        <v>14</v>
      </c>
      <c r="B14" s="10" t="s">
        <v>13</v>
      </c>
      <c r="C14" s="9" t="s">
        <v>9</v>
      </c>
      <c r="D14" s="9" t="s">
        <v>57</v>
      </c>
      <c r="E14" s="9" t="s">
        <v>58</v>
      </c>
      <c r="F14" s="9" t="s">
        <v>16</v>
      </c>
    </row>
    <row r="15" spans="1:4" ht="13.5" thickBot="1">
      <c r="A15" s="3"/>
      <c r="B15" s="2"/>
      <c r="D15" s="16"/>
    </row>
    <row r="16" spans="1:6" ht="18" customHeight="1" thickBot="1">
      <c r="A16" s="24" t="s">
        <v>21</v>
      </c>
      <c r="B16" s="22"/>
      <c r="C16" s="21"/>
      <c r="D16" s="20">
        <f>SUM(D15:D15)</f>
        <v>0</v>
      </c>
      <c r="E16" s="23">
        <v>0</v>
      </c>
      <c r="F16" s="18">
        <f>+D16+E16</f>
        <v>0</v>
      </c>
    </row>
    <row r="17" spans="1:6" ht="12.75">
      <c r="A17" s="3"/>
      <c r="B17" s="2"/>
      <c r="D17" s="16"/>
      <c r="E17" s="16"/>
      <c r="F17" s="16"/>
    </row>
    <row r="18" spans="1:2" ht="12.75">
      <c r="A18" s="3"/>
      <c r="B18" s="8" t="s">
        <v>62</v>
      </c>
    </row>
    <row r="19" spans="1:4" ht="51">
      <c r="A19" s="12" t="s">
        <v>14</v>
      </c>
      <c r="B19" s="11" t="s">
        <v>62</v>
      </c>
      <c r="C19" s="13" t="s">
        <v>9</v>
      </c>
      <c r="D19" s="13" t="s">
        <v>10</v>
      </c>
    </row>
    <row r="20" spans="1:4" ht="39" thickBot="1">
      <c r="A20" s="2" t="s">
        <v>63</v>
      </c>
      <c r="B20" s="2" t="s">
        <v>48</v>
      </c>
      <c r="C20">
        <v>2012</v>
      </c>
      <c r="D20" s="16">
        <v>46308.39</v>
      </c>
    </row>
    <row r="21" spans="1:5" ht="13.5" thickBot="1">
      <c r="A21" s="29" t="s">
        <v>22</v>
      </c>
      <c r="B21" s="28"/>
      <c r="D21" s="17">
        <f>SUM(D20:D20)</f>
        <v>46308.39</v>
      </c>
      <c r="E21" s="16"/>
    </row>
    <row r="22" spans="1:4" s="19" customFormat="1" ht="12.75">
      <c r="A22" s="30"/>
      <c r="B22" s="31"/>
      <c r="D22" s="42"/>
    </row>
    <row r="23" spans="1:4" s="19" customFormat="1" ht="12.75">
      <c r="A23" s="30"/>
      <c r="B23" s="31"/>
      <c r="D23" s="32"/>
    </row>
    <row r="24" spans="1:4" s="19" customFormat="1" ht="12.75">
      <c r="A24" s="30"/>
      <c r="B24" s="31"/>
      <c r="D24" s="32"/>
    </row>
    <row r="25" spans="1:4" s="19" customFormat="1" ht="12.75">
      <c r="A25" s="30"/>
      <c r="B25" s="31"/>
      <c r="D25" s="32"/>
    </row>
    <row r="26" spans="1:4" s="19" customFormat="1" ht="12.75">
      <c r="A26" s="30"/>
      <c r="B26" s="31"/>
      <c r="D26" s="32"/>
    </row>
    <row r="27" spans="1:4" s="19" customFormat="1" ht="12.75">
      <c r="A27" s="30"/>
      <c r="B27" s="31"/>
      <c r="D27" s="32"/>
    </row>
    <row r="28" spans="1:4" s="19" customFormat="1" ht="12.75">
      <c r="A28" s="30"/>
      <c r="B28" s="31"/>
      <c r="D28" s="32"/>
    </row>
    <row r="29" spans="1:4" s="19" customFormat="1" ht="12.75">
      <c r="A29" s="30"/>
      <c r="B29" s="31"/>
      <c r="D29" s="32"/>
    </row>
    <row r="30" spans="1:2" ht="12.75">
      <c r="A30" s="3"/>
      <c r="B30" s="2"/>
    </row>
    <row r="31" spans="1:2" ht="12.75">
      <c r="A31" s="3"/>
      <c r="B31" s="2"/>
    </row>
    <row r="33" spans="1:2" ht="12.75">
      <c r="A33" s="3"/>
      <c r="B33" s="2"/>
    </row>
    <row r="34" spans="1:2" ht="12.75">
      <c r="A34" s="3"/>
      <c r="B34" s="2"/>
    </row>
    <row r="35" spans="1:2" ht="12.75">
      <c r="A35" s="3"/>
      <c r="B35" s="2"/>
    </row>
    <row r="36" spans="1:2" ht="12.75">
      <c r="A36" s="3"/>
      <c r="B36" s="2"/>
    </row>
    <row r="37" spans="1:2" ht="12.75">
      <c r="A37" s="3"/>
      <c r="B37" s="2"/>
    </row>
  </sheetData>
  <printOptions/>
  <pageMargins left="0.44" right="0.25" top="1" bottom="1" header="0.5" footer="0.5"/>
  <pageSetup horizontalDpi="600" verticalDpi="600" orientation="landscape" paperSize="9" scale="90" r:id="rId1"/>
  <headerFooter alignWithMargins="0">
    <oddHeader>&amp;L&amp;"Arial,Grassetto Corsivo"Consuntivo al 31/12/2012
dettaglio contributi vincolati&amp;R&amp;"Arial,Grassetto"Regione Piemonte
ASR 213 Alessandria</oddHeader>
    <oddFooter>&amp;L&amp;"Arial,Grassetto Corsivo"&amp;A&amp;C&amp;P&amp;R&amp;"Arial,Grassetto Corsivo"21/02/2014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A1">
      <selection activeCell="B23" sqref="B23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5" ht="25.5">
      <c r="A2" s="4" t="s">
        <v>7</v>
      </c>
      <c r="B2" s="4" t="s">
        <v>8</v>
      </c>
      <c r="C2" s="5" t="s">
        <v>11</v>
      </c>
      <c r="D2" s="14" t="s">
        <v>12</v>
      </c>
      <c r="E2" s="15" t="s">
        <v>61</v>
      </c>
    </row>
    <row r="3" spans="1:5" ht="12.75">
      <c r="A3" s="3">
        <v>4500125</v>
      </c>
      <c r="B3" s="25" t="s">
        <v>2</v>
      </c>
      <c r="C3" s="17"/>
      <c r="D3" s="17"/>
      <c r="E3" s="17">
        <v>0</v>
      </c>
    </row>
    <row r="4" spans="1:2" ht="12.75">
      <c r="A4" s="3" t="s">
        <v>35</v>
      </c>
      <c r="B4" s="2"/>
    </row>
    <row r="5" spans="1:2" ht="12.75">
      <c r="A5" s="3"/>
      <c r="B5" s="8" t="s">
        <v>15</v>
      </c>
    </row>
    <row r="6" spans="1:4" ht="51">
      <c r="A6" s="6" t="s">
        <v>14</v>
      </c>
      <c r="B6" s="7" t="s">
        <v>13</v>
      </c>
      <c r="C6" s="6" t="s">
        <v>9</v>
      </c>
      <c r="D6" s="7" t="s">
        <v>10</v>
      </c>
    </row>
    <row r="7" spans="1:4" ht="12.75">
      <c r="A7" s="3"/>
      <c r="B7" s="2"/>
      <c r="D7" s="16"/>
    </row>
    <row r="8" spans="1:4" ht="13.5" thickBot="1">
      <c r="A8" s="3"/>
      <c r="B8" s="2"/>
      <c r="D8" s="16"/>
    </row>
    <row r="9" spans="1:4" ht="13.5" thickBot="1">
      <c r="A9" s="26" t="s">
        <v>24</v>
      </c>
      <c r="B9" s="27"/>
      <c r="C9" s="33"/>
      <c r="D9" s="17">
        <f>D7+D8</f>
        <v>0</v>
      </c>
    </row>
    <row r="10" spans="1:2" ht="12.75">
      <c r="A10" s="3"/>
      <c r="B10" s="2"/>
    </row>
    <row r="11" spans="1:2" ht="12.75">
      <c r="A11" s="3"/>
      <c r="B11" s="8" t="s">
        <v>60</v>
      </c>
    </row>
    <row r="12" spans="1:6" ht="51">
      <c r="A12" s="9" t="s">
        <v>14</v>
      </c>
      <c r="B12" s="10" t="s">
        <v>13</v>
      </c>
      <c r="C12" s="9" t="s">
        <v>9</v>
      </c>
      <c r="D12" s="9" t="s">
        <v>57</v>
      </c>
      <c r="E12" s="9" t="s">
        <v>58</v>
      </c>
      <c r="F12" s="9" t="s">
        <v>16</v>
      </c>
    </row>
    <row r="13" spans="1:4" ht="12.75">
      <c r="A13" s="3"/>
      <c r="B13" s="2"/>
      <c r="D13" s="16"/>
    </row>
    <row r="14" spans="1:4" ht="13.5" thickBot="1">
      <c r="A14" s="3"/>
      <c r="B14" s="2"/>
      <c r="D14" s="16"/>
    </row>
    <row r="15" spans="1:6" ht="18" customHeight="1" thickBot="1">
      <c r="A15" s="24" t="s">
        <v>23</v>
      </c>
      <c r="B15" s="22"/>
      <c r="C15" s="34"/>
      <c r="D15" s="20">
        <f>D13+D14</f>
        <v>0</v>
      </c>
      <c r="E15" s="23">
        <f>E13+E14</f>
        <v>0</v>
      </c>
      <c r="F15" s="18">
        <f>D15+E15</f>
        <v>0</v>
      </c>
    </row>
    <row r="16" spans="1:6" ht="12.75">
      <c r="A16" s="3"/>
      <c r="B16" s="2"/>
      <c r="D16" s="16"/>
      <c r="E16" s="16"/>
      <c r="F16" s="16"/>
    </row>
    <row r="17" spans="1:2" ht="12.75">
      <c r="A17" s="3"/>
      <c r="B17" s="8" t="s">
        <v>62</v>
      </c>
    </row>
    <row r="18" spans="1:4" ht="51">
      <c r="A18" s="12" t="s">
        <v>14</v>
      </c>
      <c r="B18" s="11" t="s">
        <v>62</v>
      </c>
      <c r="C18" s="13" t="s">
        <v>9</v>
      </c>
      <c r="D18" s="13" t="s">
        <v>10</v>
      </c>
    </row>
    <row r="19" spans="1:4" ht="12.75">
      <c r="A19" s="3"/>
      <c r="B19" s="2"/>
      <c r="D19" s="16"/>
    </row>
    <row r="20" spans="1:4" ht="13.5" thickBot="1">
      <c r="A20" s="3"/>
      <c r="B20" s="2"/>
      <c r="D20" s="16"/>
    </row>
    <row r="21" spans="1:4" ht="13.5" thickBot="1">
      <c r="A21" s="29" t="s">
        <v>25</v>
      </c>
      <c r="B21" s="28"/>
      <c r="C21" s="36"/>
      <c r="D21" s="1">
        <f>D19+D20</f>
        <v>0</v>
      </c>
    </row>
    <row r="22" spans="1:4" s="19" customFormat="1" ht="12.75">
      <c r="A22" s="30"/>
      <c r="B22" s="31"/>
      <c r="D22" s="32"/>
    </row>
    <row r="23" spans="1:4" s="19" customFormat="1" ht="12.75">
      <c r="A23" s="30"/>
      <c r="B23" s="31"/>
      <c r="D23" s="32"/>
    </row>
    <row r="24" spans="1:4" s="19" customFormat="1" ht="12.75">
      <c r="A24" s="30"/>
      <c r="B24" s="31"/>
      <c r="D24" s="32"/>
    </row>
    <row r="25" spans="1:4" s="19" customFormat="1" ht="12.75">
      <c r="A25" s="30"/>
      <c r="B25" s="31"/>
      <c r="D25" s="32"/>
    </row>
    <row r="26" spans="1:4" s="19" customFormat="1" ht="12.75">
      <c r="A26" s="30"/>
      <c r="B26" s="31"/>
      <c r="D26" s="32"/>
    </row>
    <row r="27" spans="1:4" s="19" customFormat="1" ht="12.75">
      <c r="A27" s="30"/>
      <c r="B27" s="31"/>
      <c r="D27" s="32"/>
    </row>
    <row r="28" spans="1:4" s="19" customFormat="1" ht="12.75">
      <c r="A28" s="30"/>
      <c r="B28" s="31"/>
      <c r="D28" s="32"/>
    </row>
    <row r="29" spans="1:4" s="19" customFormat="1" ht="12.75">
      <c r="A29" s="30"/>
      <c r="B29" s="31"/>
      <c r="D29" s="32"/>
    </row>
    <row r="30" spans="1:2" ht="12.75">
      <c r="A30" s="3"/>
      <c r="B30" s="2"/>
    </row>
    <row r="31" spans="1:2" ht="12.75">
      <c r="A31" s="3"/>
      <c r="B31" s="2"/>
    </row>
    <row r="34" spans="1:2" ht="12.75">
      <c r="A34" s="3"/>
      <c r="B34" s="2"/>
    </row>
    <row r="35" spans="1:2" ht="12.75">
      <c r="A35" s="3"/>
      <c r="B35" s="2"/>
    </row>
    <row r="36" spans="1:2" ht="12.75">
      <c r="A36" s="3"/>
      <c r="B36" s="2"/>
    </row>
    <row r="37" spans="1:2" ht="12.75">
      <c r="A37" s="3"/>
      <c r="B37" s="2"/>
    </row>
  </sheetData>
  <printOptions/>
  <pageMargins left="0.44" right="0.25" top="1" bottom="1" header="0.5" footer="0.5"/>
  <pageSetup horizontalDpi="600" verticalDpi="600" orientation="landscape" paperSize="9" scale="90" r:id="rId1"/>
  <headerFooter alignWithMargins="0">
    <oddHeader>&amp;L&amp;"Arial,Grassetto Corsivo"Consuntivo al 31/12/2012
dettaglio contributi vincolati&amp;R&amp;"Arial,Grassetto"Regione Piemonte
ASR 213 Alessandria</oddHeader>
    <oddFooter>&amp;L&amp;"Arial,Grassetto Corsivo"&amp;A&amp;C&amp;P&amp;R&amp;"Arial,Grassetto Corsivo"21/03/2014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39"/>
  <sheetViews>
    <sheetView workbookViewId="0" topLeftCell="C1">
      <selection activeCell="B23" sqref="B23"/>
    </sheetView>
  </sheetViews>
  <sheetFormatPr defaultColWidth="9.140625" defaultRowHeight="12.75"/>
  <cols>
    <col min="1" max="1" width="19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57421875" style="0" customWidth="1"/>
    <col min="6" max="6" width="14.421875" style="0" customWidth="1"/>
  </cols>
  <sheetData>
    <row r="2" spans="1:5" ht="25.5">
      <c r="A2" s="4" t="s">
        <v>7</v>
      </c>
      <c r="B2" s="4" t="s">
        <v>8</v>
      </c>
      <c r="C2" s="5" t="s">
        <v>11</v>
      </c>
      <c r="D2" s="14" t="s">
        <v>12</v>
      </c>
      <c r="E2" s="15" t="s">
        <v>61</v>
      </c>
    </row>
    <row r="3" spans="1:5" ht="12.75">
      <c r="A3" s="3">
        <v>4500126</v>
      </c>
      <c r="B3" s="25" t="s">
        <v>3</v>
      </c>
      <c r="C3" s="17"/>
      <c r="D3" s="20"/>
      <c r="E3" s="17">
        <f>C3-D3</f>
        <v>0</v>
      </c>
    </row>
    <row r="4" spans="1:2" ht="12.75">
      <c r="A4" s="3" t="s">
        <v>35</v>
      </c>
      <c r="B4" s="2"/>
    </row>
    <row r="5" spans="1:2" ht="12.75">
      <c r="A5" s="3"/>
      <c r="B5" s="8" t="s">
        <v>15</v>
      </c>
    </row>
    <row r="6" spans="1:4" ht="51">
      <c r="A6" s="6" t="s">
        <v>14</v>
      </c>
      <c r="B6" s="7" t="s">
        <v>13</v>
      </c>
      <c r="C6" s="6" t="s">
        <v>9</v>
      </c>
      <c r="D6" s="7" t="s">
        <v>10</v>
      </c>
    </row>
    <row r="7" spans="1:5" ht="12.75">
      <c r="A7" s="2"/>
      <c r="B7" s="2"/>
      <c r="D7" s="16"/>
      <c r="E7" s="47"/>
    </row>
    <row r="8" spans="1:5" ht="13.5" thickBot="1">
      <c r="A8" s="2"/>
      <c r="B8" s="2"/>
      <c r="D8" s="16"/>
      <c r="E8" s="16"/>
    </row>
    <row r="9" spans="1:4" ht="13.5" thickBot="1">
      <c r="A9" s="26" t="s">
        <v>26</v>
      </c>
      <c r="B9" s="27"/>
      <c r="C9" s="33"/>
      <c r="D9" s="17">
        <f>SUM(D7:D8)</f>
        <v>0</v>
      </c>
    </row>
    <row r="10" spans="1:2" ht="12.75">
      <c r="A10" s="3"/>
      <c r="B10" s="2"/>
    </row>
    <row r="11" spans="1:2" ht="12.75">
      <c r="A11" s="3"/>
      <c r="B11" s="8" t="s">
        <v>60</v>
      </c>
    </row>
    <row r="12" spans="1:6" ht="51">
      <c r="A12" s="9" t="s">
        <v>14</v>
      </c>
      <c r="B12" s="10" t="s">
        <v>13</v>
      </c>
      <c r="C12" s="9" t="s">
        <v>9</v>
      </c>
      <c r="D12" s="9" t="s">
        <v>57</v>
      </c>
      <c r="E12" s="9" t="s">
        <v>58</v>
      </c>
      <c r="F12" s="9" t="s">
        <v>16</v>
      </c>
    </row>
    <row r="13" spans="1:7" ht="12.75">
      <c r="A13" s="2"/>
      <c r="B13" s="2"/>
      <c r="D13" s="16"/>
      <c r="E13" s="16"/>
      <c r="F13" s="16"/>
      <c r="G13" s="16"/>
    </row>
    <row r="14" spans="1:4" ht="12.75">
      <c r="A14" s="2"/>
      <c r="B14" s="2"/>
      <c r="D14" s="16"/>
    </row>
    <row r="15" spans="1:7" ht="12.75">
      <c r="A15" s="2"/>
      <c r="B15" s="2"/>
      <c r="D15" s="16"/>
      <c r="E15" s="16"/>
      <c r="F15" s="16"/>
      <c r="G15" s="16"/>
    </row>
    <row r="16" spans="1:7" ht="13.5" thickBot="1">
      <c r="A16" s="2"/>
      <c r="B16" s="2"/>
      <c r="D16" s="16"/>
      <c r="E16" s="16"/>
      <c r="F16" s="16"/>
      <c r="G16" s="16"/>
    </row>
    <row r="17" spans="1:6" ht="18" customHeight="1" thickBot="1">
      <c r="A17" s="24" t="s">
        <v>27</v>
      </c>
      <c r="B17" s="22"/>
      <c r="C17" s="34"/>
      <c r="D17" s="20">
        <f>SUM(D13:D16)</f>
        <v>0</v>
      </c>
      <c r="E17" s="23">
        <f>E22+E13</f>
        <v>0</v>
      </c>
      <c r="F17" s="18">
        <f>D17+E17</f>
        <v>0</v>
      </c>
    </row>
    <row r="18" spans="1:6" ht="12.75">
      <c r="A18" s="3"/>
      <c r="B18" s="2"/>
      <c r="D18" s="16"/>
      <c r="E18" s="16"/>
      <c r="F18" s="16"/>
    </row>
    <row r="19" spans="1:2" ht="12.75">
      <c r="A19" s="3"/>
      <c r="B19" s="8" t="s">
        <v>62</v>
      </c>
    </row>
    <row r="20" spans="1:4" ht="51">
      <c r="A20" s="12" t="s">
        <v>14</v>
      </c>
      <c r="B20" s="11" t="s">
        <v>62</v>
      </c>
      <c r="C20" s="13" t="s">
        <v>9</v>
      </c>
      <c r="D20" s="13" t="s">
        <v>10</v>
      </c>
    </row>
    <row r="21" spans="1:4" ht="12.75">
      <c r="A21" s="2"/>
      <c r="B21" s="2"/>
      <c r="D21" s="16"/>
    </row>
    <row r="22" spans="1:4" ht="13.5" thickBot="1">
      <c r="A22" s="2"/>
      <c r="B22" s="2"/>
      <c r="D22" s="16"/>
    </row>
    <row r="23" spans="1:4" ht="13.5" thickBot="1">
      <c r="A23" s="29" t="s">
        <v>28</v>
      </c>
      <c r="B23" s="28"/>
      <c r="D23" s="17">
        <f>SUM(D21:D22)</f>
        <v>0</v>
      </c>
    </row>
    <row r="24" spans="1:4" s="19" customFormat="1" ht="12.75">
      <c r="A24" s="30"/>
      <c r="B24" s="31"/>
      <c r="D24" s="32"/>
    </row>
    <row r="25" spans="1:4" s="19" customFormat="1" ht="12.75">
      <c r="A25" s="30"/>
      <c r="B25" s="31"/>
      <c r="D25" s="32"/>
    </row>
    <row r="26" spans="1:4" s="19" customFormat="1" ht="12.75">
      <c r="A26" s="30"/>
      <c r="B26" s="31"/>
      <c r="D26" s="32"/>
    </row>
    <row r="27" spans="1:4" s="19" customFormat="1" ht="12.75">
      <c r="A27" s="30"/>
      <c r="B27" s="31"/>
      <c r="D27" s="32"/>
    </row>
    <row r="28" spans="1:4" s="19" customFormat="1" ht="12.75">
      <c r="A28" s="30"/>
      <c r="B28" s="31"/>
      <c r="D28" s="32"/>
    </row>
    <row r="29" spans="1:4" s="19" customFormat="1" ht="12.75">
      <c r="A29" s="30"/>
      <c r="B29" s="31"/>
      <c r="D29" s="32"/>
    </row>
    <row r="30" spans="1:4" s="19" customFormat="1" ht="12.75">
      <c r="A30" s="30"/>
      <c r="B30" s="31"/>
      <c r="D30" s="32"/>
    </row>
    <row r="31" spans="1:4" s="19" customFormat="1" ht="12.75">
      <c r="A31" s="30"/>
      <c r="B31" s="31"/>
      <c r="D31" s="32"/>
    </row>
    <row r="32" spans="1:2" ht="12.75">
      <c r="A32" s="3"/>
      <c r="B32" s="2"/>
    </row>
    <row r="33" spans="1:2" ht="12.75">
      <c r="A33" s="3"/>
      <c r="B33" s="2"/>
    </row>
    <row r="37" spans="1:2" ht="12.75">
      <c r="A37" s="3"/>
      <c r="B37" s="2"/>
    </row>
    <row r="38" spans="1:2" ht="12.75">
      <c r="A38" s="3"/>
      <c r="B38" s="2"/>
    </row>
    <row r="39" spans="1:2" ht="12.75">
      <c r="A39" s="3"/>
      <c r="B39" s="2"/>
    </row>
  </sheetData>
  <printOptions/>
  <pageMargins left="0.44" right="0.25" top="1" bottom="1" header="0.5" footer="0.5"/>
  <pageSetup horizontalDpi="600" verticalDpi="600" orientation="landscape" paperSize="9" scale="90" r:id="rId1"/>
  <headerFooter alignWithMargins="0">
    <oddHeader>&amp;L&amp;"Arial,Grassetto Corsivo"Consuntivo al 31/12/2012
dettaglio contributi vincolati&amp;R&amp;"Arial,Grassetto"Regione Piemonte
ASR 213 Alessandria</oddHeader>
    <oddFooter>&amp;L&amp;"Arial,Grassetto Corsivo"&amp;A&amp;C&amp;P&amp;R&amp;"Arial,Grassetto Corsivo"21/03/2014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B1">
      <selection activeCell="B23" sqref="B23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5" ht="25.5">
      <c r="A2" s="4" t="s">
        <v>7</v>
      </c>
      <c r="B2" s="4" t="s">
        <v>8</v>
      </c>
      <c r="C2" s="5" t="s">
        <v>11</v>
      </c>
      <c r="D2" s="14" t="s">
        <v>12</v>
      </c>
      <c r="E2" s="15" t="s">
        <v>61</v>
      </c>
    </row>
    <row r="3" spans="1:5" ht="12.75">
      <c r="A3" s="3">
        <v>4500127</v>
      </c>
      <c r="B3" s="25" t="s">
        <v>4</v>
      </c>
      <c r="C3" s="17">
        <f>D9</f>
        <v>0</v>
      </c>
      <c r="D3" s="17">
        <f>F15</f>
        <v>0</v>
      </c>
      <c r="E3" s="17">
        <f>C3-D3</f>
        <v>0</v>
      </c>
    </row>
    <row r="4" spans="1:2" ht="12.75">
      <c r="A4" s="3" t="s">
        <v>35</v>
      </c>
      <c r="B4" s="2"/>
    </row>
    <row r="5" spans="1:2" ht="12.75">
      <c r="A5" s="3"/>
      <c r="B5" s="8" t="s">
        <v>15</v>
      </c>
    </row>
    <row r="6" spans="1:4" ht="51">
      <c r="A6" s="6" t="s">
        <v>14</v>
      </c>
      <c r="B6" s="7" t="s">
        <v>13</v>
      </c>
      <c r="C6" s="6" t="s">
        <v>9</v>
      </c>
      <c r="D6" s="7" t="s">
        <v>10</v>
      </c>
    </row>
    <row r="7" spans="1:4" ht="12.75">
      <c r="A7" s="3"/>
      <c r="B7" s="2"/>
      <c r="D7" s="16">
        <v>0</v>
      </c>
    </row>
    <row r="8" spans="1:4" ht="13.5" thickBot="1">
      <c r="A8" s="3"/>
      <c r="B8" s="2"/>
      <c r="D8" s="16">
        <v>0</v>
      </c>
    </row>
    <row r="9" spans="1:4" ht="13.5" thickBot="1">
      <c r="A9" s="26" t="s">
        <v>29</v>
      </c>
      <c r="B9" s="27"/>
      <c r="C9" s="33"/>
      <c r="D9" s="17">
        <f>D7+D8</f>
        <v>0</v>
      </c>
    </row>
    <row r="10" spans="1:2" ht="12.75">
      <c r="A10" s="3"/>
      <c r="B10" s="2"/>
    </row>
    <row r="11" spans="1:2" ht="12.75">
      <c r="A11" s="3"/>
      <c r="B11" s="8" t="s">
        <v>60</v>
      </c>
    </row>
    <row r="12" spans="1:6" ht="51">
      <c r="A12" s="9" t="s">
        <v>14</v>
      </c>
      <c r="B12" s="10" t="s">
        <v>13</v>
      </c>
      <c r="C12" s="9" t="s">
        <v>9</v>
      </c>
      <c r="D12" s="9" t="s">
        <v>57</v>
      </c>
      <c r="E12" s="9" t="s">
        <v>58</v>
      </c>
      <c r="F12" s="9" t="s">
        <v>16</v>
      </c>
    </row>
    <row r="13" spans="1:6" ht="12.75">
      <c r="A13" s="3"/>
      <c r="B13" s="2"/>
      <c r="D13" s="16">
        <v>0</v>
      </c>
      <c r="E13" s="16">
        <v>0</v>
      </c>
      <c r="F13" s="17">
        <f>D13+E13</f>
        <v>0</v>
      </c>
    </row>
    <row r="14" spans="1:6" ht="13.5" thickBot="1">
      <c r="A14" s="3"/>
      <c r="B14" s="2"/>
      <c r="D14" s="16">
        <v>0</v>
      </c>
      <c r="E14" s="16">
        <v>0</v>
      </c>
      <c r="F14" s="17">
        <f>D14+E14</f>
        <v>0</v>
      </c>
    </row>
    <row r="15" spans="1:6" ht="18" customHeight="1" thickBot="1">
      <c r="A15" s="24" t="s">
        <v>30</v>
      </c>
      <c r="B15" s="22"/>
      <c r="C15" s="34"/>
      <c r="D15" s="20">
        <f>D13+D14</f>
        <v>0</v>
      </c>
      <c r="E15" s="23">
        <f>E13+E14</f>
        <v>0</v>
      </c>
      <c r="F15" s="18">
        <f>D15+E15</f>
        <v>0</v>
      </c>
    </row>
    <row r="16" spans="1:6" ht="12.75">
      <c r="A16" s="3"/>
      <c r="B16" s="2"/>
      <c r="D16" s="16"/>
      <c r="E16" s="16"/>
      <c r="F16" s="16"/>
    </row>
    <row r="17" spans="1:2" ht="12.75">
      <c r="A17" s="3"/>
      <c r="B17" s="8" t="s">
        <v>62</v>
      </c>
    </row>
    <row r="18" spans="1:4" ht="51">
      <c r="A18" s="12" t="s">
        <v>14</v>
      </c>
      <c r="B18" s="11" t="s">
        <v>62</v>
      </c>
      <c r="C18" s="13" t="s">
        <v>9</v>
      </c>
      <c r="D18" s="13" t="s">
        <v>10</v>
      </c>
    </row>
    <row r="19" spans="1:4" ht="12.75">
      <c r="A19" s="3"/>
      <c r="B19" s="2"/>
      <c r="D19" s="16">
        <f>D7-F13</f>
        <v>0</v>
      </c>
    </row>
    <row r="20" spans="1:4" ht="13.5" thickBot="1">
      <c r="A20" s="3"/>
      <c r="B20" s="2"/>
      <c r="D20" s="16">
        <f>D8-F14</f>
        <v>0</v>
      </c>
    </row>
    <row r="21" spans="1:4" ht="13.5" thickBot="1">
      <c r="A21" s="29" t="s">
        <v>31</v>
      </c>
      <c r="B21" s="28"/>
      <c r="D21" s="1">
        <f>D19+D20</f>
        <v>0</v>
      </c>
    </row>
    <row r="22" spans="1:4" s="19" customFormat="1" ht="12.75">
      <c r="A22" s="30"/>
      <c r="B22" s="31"/>
      <c r="D22" s="32"/>
    </row>
    <row r="23" spans="1:4" s="19" customFormat="1" ht="12.75">
      <c r="A23" s="30"/>
      <c r="B23" s="31"/>
      <c r="D23" s="32"/>
    </row>
    <row r="24" spans="1:4" s="19" customFormat="1" ht="12.75">
      <c r="A24" s="30"/>
      <c r="B24" s="31"/>
      <c r="D24" s="32"/>
    </row>
    <row r="25" spans="1:4" s="19" customFormat="1" ht="12.75">
      <c r="A25" s="30"/>
      <c r="B25" s="31"/>
      <c r="D25" s="32"/>
    </row>
    <row r="26" spans="1:4" s="19" customFormat="1" ht="12.75">
      <c r="A26" s="30"/>
      <c r="B26" s="31"/>
      <c r="D26" s="32"/>
    </row>
    <row r="27" spans="1:4" s="19" customFormat="1" ht="12.75">
      <c r="A27" s="30"/>
      <c r="B27" s="31"/>
      <c r="D27" s="32"/>
    </row>
    <row r="28" spans="1:4" s="19" customFormat="1" ht="12.75">
      <c r="A28" s="30"/>
      <c r="B28" s="31"/>
      <c r="D28" s="32"/>
    </row>
    <row r="29" spans="1:4" s="19" customFormat="1" ht="12.75">
      <c r="A29" s="30"/>
      <c r="B29" s="31"/>
      <c r="D29" s="32"/>
    </row>
    <row r="30" spans="1:2" ht="12.75">
      <c r="A30" s="3"/>
      <c r="B30" s="2"/>
    </row>
    <row r="31" spans="1:2" ht="12.75">
      <c r="A31" s="3"/>
      <c r="B31" s="2"/>
    </row>
    <row r="36" spans="1:2" ht="12.75">
      <c r="A36" s="3"/>
      <c r="B36" s="2"/>
    </row>
    <row r="37" spans="1:2" ht="12.75">
      <c r="A37" s="3"/>
      <c r="B37" s="2"/>
    </row>
  </sheetData>
  <printOptions/>
  <pageMargins left="0.44" right="0.25" top="1" bottom="1" header="0.5" footer="0.5"/>
  <pageSetup horizontalDpi="600" verticalDpi="600" orientation="landscape" paperSize="9" scale="90" r:id="rId1"/>
  <headerFooter alignWithMargins="0">
    <oddHeader>&amp;L&amp;"Arial,Grassetto Corsivo"Consuntivo al 31/12/2012
dettaglio contributi vincolati&amp;R&amp;"Arial,Grassetto"Regione Piemonte
ASR 213 Alessandria</oddHeader>
    <oddFooter>&amp;L&amp;"Arial,Grassetto Corsivo"&amp;A&amp;C&amp;P&amp;R&amp;"Arial,Grassetto Corsivo"21/03/2014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38"/>
  <sheetViews>
    <sheetView workbookViewId="0" topLeftCell="B1">
      <selection activeCell="E22" sqref="E22"/>
    </sheetView>
  </sheetViews>
  <sheetFormatPr defaultColWidth="9.140625" defaultRowHeight="12.75"/>
  <cols>
    <col min="1" max="1" width="19.57421875" style="0" customWidth="1"/>
    <col min="2" max="2" width="58.003906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5" ht="25.5">
      <c r="A2" s="4" t="s">
        <v>7</v>
      </c>
      <c r="B2" s="4" t="s">
        <v>8</v>
      </c>
      <c r="C2" s="5" t="s">
        <v>11</v>
      </c>
      <c r="D2" s="14" t="s">
        <v>12</v>
      </c>
      <c r="E2" s="15" t="s">
        <v>61</v>
      </c>
    </row>
    <row r="3" spans="1:5" ht="38.25">
      <c r="A3" s="3">
        <v>4500128</v>
      </c>
      <c r="B3" s="25" t="s">
        <v>5</v>
      </c>
      <c r="C3" s="17">
        <f>+D10</f>
        <v>51142</v>
      </c>
      <c r="D3" s="17">
        <f>+F16</f>
        <v>30000</v>
      </c>
      <c r="E3" s="17">
        <f>C3-D3</f>
        <v>21142</v>
      </c>
    </row>
    <row r="4" spans="1:2" ht="12.75">
      <c r="A4" s="3" t="s">
        <v>35</v>
      </c>
      <c r="B4" s="2"/>
    </row>
    <row r="5" spans="1:2" ht="12.75">
      <c r="A5" s="3"/>
      <c r="B5" s="8" t="s">
        <v>15</v>
      </c>
    </row>
    <row r="6" spans="1:4" ht="38.25">
      <c r="A6" s="6" t="s">
        <v>14</v>
      </c>
      <c r="B6" s="7" t="s">
        <v>13</v>
      </c>
      <c r="C6" s="6" t="s">
        <v>9</v>
      </c>
      <c r="D6" s="7" t="s">
        <v>10</v>
      </c>
    </row>
    <row r="7" spans="1:4" ht="38.25">
      <c r="A7" s="2" t="s">
        <v>65</v>
      </c>
      <c r="B7" s="2" t="s">
        <v>66</v>
      </c>
      <c r="C7">
        <v>2012</v>
      </c>
      <c r="D7" s="16">
        <v>442</v>
      </c>
    </row>
    <row r="8" spans="1:4" ht="25.5">
      <c r="A8" s="2" t="s">
        <v>68</v>
      </c>
      <c r="B8" s="2" t="s">
        <v>69</v>
      </c>
      <c r="C8">
        <v>2012</v>
      </c>
      <c r="D8" s="16">
        <v>20700</v>
      </c>
    </row>
    <row r="9" spans="1:4" ht="39" thickBot="1">
      <c r="A9" s="2" t="s">
        <v>64</v>
      </c>
      <c r="B9" s="2" t="s">
        <v>49</v>
      </c>
      <c r="C9">
        <v>2012</v>
      </c>
      <c r="D9" s="16">
        <v>30000</v>
      </c>
    </row>
    <row r="10" spans="1:4" ht="13.5" thickBot="1">
      <c r="A10" s="26" t="s">
        <v>32</v>
      </c>
      <c r="B10" s="27"/>
      <c r="C10" s="33"/>
      <c r="D10" s="17">
        <f>SUM(D7:D9)</f>
        <v>51142</v>
      </c>
    </row>
    <row r="11" spans="1:2" ht="12.75">
      <c r="A11" s="3"/>
      <c r="B11" s="2"/>
    </row>
    <row r="12" spans="1:2" ht="12.75">
      <c r="A12" s="3"/>
      <c r="B12" s="8" t="s">
        <v>60</v>
      </c>
    </row>
    <row r="13" spans="1:6" ht="51">
      <c r="A13" s="9" t="s">
        <v>14</v>
      </c>
      <c r="B13" s="10" t="s">
        <v>13</v>
      </c>
      <c r="C13" s="9" t="s">
        <v>9</v>
      </c>
      <c r="D13" s="9" t="s">
        <v>57</v>
      </c>
      <c r="E13" s="9" t="s">
        <v>58</v>
      </c>
      <c r="F13" s="9" t="s">
        <v>16</v>
      </c>
    </row>
    <row r="14" spans="1:6" ht="12.75">
      <c r="A14" s="60"/>
      <c r="B14" s="61"/>
      <c r="C14" s="60"/>
      <c r="D14" s="60"/>
      <c r="E14" s="60"/>
      <c r="F14" s="60"/>
    </row>
    <row r="15" spans="1:6" ht="39" thickBot="1">
      <c r="A15" s="2" t="s">
        <v>64</v>
      </c>
      <c r="B15" s="2" t="s">
        <v>49</v>
      </c>
      <c r="C15">
        <v>2012</v>
      </c>
      <c r="D15" s="16">
        <v>30000</v>
      </c>
      <c r="F15" s="16">
        <f>+D15+E15</f>
        <v>30000</v>
      </c>
    </row>
    <row r="16" spans="1:6" ht="18" customHeight="1" thickBot="1">
      <c r="A16" s="24" t="s">
        <v>33</v>
      </c>
      <c r="B16" s="22"/>
      <c r="C16" s="34"/>
      <c r="D16" s="20">
        <f>SUM(D15:D15)</f>
        <v>30000</v>
      </c>
      <c r="E16" s="20">
        <f>SUM(E15:E15)</f>
        <v>0</v>
      </c>
      <c r="F16" s="18">
        <f>D16+E16</f>
        <v>30000</v>
      </c>
    </row>
    <row r="17" spans="1:6" ht="12.75">
      <c r="A17" s="3"/>
      <c r="B17" s="2"/>
      <c r="D17" s="16"/>
      <c r="E17" s="16"/>
      <c r="F17" s="16"/>
    </row>
    <row r="18" spans="1:2" ht="12.75">
      <c r="A18" s="3"/>
      <c r="B18" s="8" t="s">
        <v>62</v>
      </c>
    </row>
    <row r="19" spans="1:4" ht="51">
      <c r="A19" s="12" t="s">
        <v>14</v>
      </c>
      <c r="B19" s="11" t="s">
        <v>62</v>
      </c>
      <c r="C19" s="13" t="s">
        <v>9</v>
      </c>
      <c r="D19" s="13" t="s">
        <v>10</v>
      </c>
    </row>
    <row r="20" spans="1:4" ht="25.5">
      <c r="A20" s="2" t="s">
        <v>65</v>
      </c>
      <c r="B20" s="2" t="s">
        <v>67</v>
      </c>
      <c r="C20">
        <v>2012</v>
      </c>
      <c r="D20" s="16">
        <v>442</v>
      </c>
    </row>
    <row r="21" spans="1:4" ht="26.25" thickBot="1">
      <c r="A21" s="2" t="s">
        <v>68</v>
      </c>
      <c r="B21" s="2" t="s">
        <v>69</v>
      </c>
      <c r="C21">
        <v>2012</v>
      </c>
      <c r="D21" s="16">
        <v>20700</v>
      </c>
    </row>
    <row r="22" spans="1:4" ht="13.5" thickBot="1">
      <c r="A22" s="29" t="s">
        <v>34</v>
      </c>
      <c r="B22" s="28"/>
      <c r="D22" s="17">
        <f>SUM(D20:D21)</f>
        <v>21142</v>
      </c>
    </row>
    <row r="23" spans="1:4" s="19" customFormat="1" ht="12.75">
      <c r="A23" s="30"/>
      <c r="B23" s="31"/>
      <c r="D23" s="32"/>
    </row>
    <row r="24" spans="1:4" s="19" customFormat="1" ht="12.75">
      <c r="A24" s="30"/>
      <c r="B24" s="31"/>
      <c r="D24" s="32"/>
    </row>
    <row r="25" spans="1:4" s="19" customFormat="1" ht="12.75">
      <c r="A25" s="30"/>
      <c r="B25" s="31"/>
      <c r="D25" s="32"/>
    </row>
    <row r="26" spans="1:4" s="19" customFormat="1" ht="12.75">
      <c r="A26" s="30"/>
      <c r="B26" s="31"/>
      <c r="D26" s="32"/>
    </row>
    <row r="27" spans="1:4" s="19" customFormat="1" ht="12.75">
      <c r="A27" s="30"/>
      <c r="B27" s="31"/>
      <c r="D27" s="32"/>
    </row>
    <row r="28" spans="1:4" s="19" customFormat="1" ht="12.75">
      <c r="A28" s="30"/>
      <c r="B28" s="31"/>
      <c r="D28" s="32"/>
    </row>
    <row r="29" spans="1:4" s="19" customFormat="1" ht="12.75">
      <c r="A29" s="30"/>
      <c r="B29" s="31"/>
      <c r="D29" s="32"/>
    </row>
    <row r="30" spans="1:4" s="19" customFormat="1" ht="12.75">
      <c r="A30" s="30"/>
      <c r="B30" s="31"/>
      <c r="D30" s="32"/>
    </row>
    <row r="31" spans="1:2" ht="12.75">
      <c r="A31" s="3"/>
      <c r="B31" s="2"/>
    </row>
    <row r="32" spans="1:2" ht="12.75">
      <c r="A32" s="3"/>
      <c r="B32" s="2"/>
    </row>
    <row r="38" spans="1:2" ht="12.75">
      <c r="A38" s="3"/>
      <c r="B38" s="2"/>
    </row>
  </sheetData>
  <printOptions/>
  <pageMargins left="0.44" right="0.25" top="1" bottom="0.54" header="0.5" footer="0.29"/>
  <pageSetup horizontalDpi="600" verticalDpi="600" orientation="landscape" paperSize="9" scale="90" r:id="rId1"/>
  <headerFooter alignWithMargins="0">
    <oddHeader>&amp;L&amp;"Arial,Grassetto Corsivo"Consuntivo al 31/12/2012
dettaglio contributi vincolati&amp;R&amp;"Arial,Grassetto"Regione Piemonte
ASR 213 Alessandria</oddHeader>
    <oddFooter>&amp;L&amp;"Arial,Grassetto Corsivo"&amp;A&amp;C&amp;P&amp;R&amp;"Arial,Grassetto Corsivo"21/03/2014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B43">
      <selection activeCell="E47" sqref="E47"/>
    </sheetView>
  </sheetViews>
  <sheetFormatPr defaultColWidth="9.140625" defaultRowHeight="12.75"/>
  <cols>
    <col min="1" max="1" width="18.8515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1" spans="1:5" ht="25.5">
      <c r="A1" s="4" t="s">
        <v>7</v>
      </c>
      <c r="B1" s="4" t="s">
        <v>8</v>
      </c>
      <c r="C1" s="5" t="s">
        <v>11</v>
      </c>
      <c r="D1" s="14" t="s">
        <v>12</v>
      </c>
      <c r="E1" s="15" t="s">
        <v>61</v>
      </c>
    </row>
    <row r="2" spans="1:5" ht="12.75">
      <c r="A2" s="3">
        <v>4500129</v>
      </c>
      <c r="B2" s="25" t="s">
        <v>6</v>
      </c>
      <c r="C2" s="17">
        <f>+D23</f>
        <v>607922.3099999998</v>
      </c>
      <c r="D2" s="17">
        <f>+D29</f>
        <v>78095.3</v>
      </c>
      <c r="E2" s="17">
        <f>C2-D2</f>
        <v>529827.0099999998</v>
      </c>
    </row>
    <row r="3" spans="1:2" ht="12.75">
      <c r="A3" s="3"/>
      <c r="B3" s="2"/>
    </row>
    <row r="4" spans="1:2" ht="12.75">
      <c r="A4" s="3"/>
      <c r="B4" s="8" t="s">
        <v>15</v>
      </c>
    </row>
    <row r="5" spans="1:4" ht="51">
      <c r="A5" s="6" t="s">
        <v>14</v>
      </c>
      <c r="B5" s="7" t="s">
        <v>13</v>
      </c>
      <c r="C5" s="6" t="s">
        <v>9</v>
      </c>
      <c r="D5" s="7" t="s">
        <v>10</v>
      </c>
    </row>
    <row r="6" spans="1:4" s="19" customFormat="1" ht="25.5">
      <c r="A6" s="2" t="s">
        <v>70</v>
      </c>
      <c r="B6" s="63" t="s">
        <v>71</v>
      </c>
      <c r="C6" s="64">
        <v>2010</v>
      </c>
      <c r="D6" s="65">
        <v>40095.3</v>
      </c>
    </row>
    <row r="7" spans="1:4" s="19" customFormat="1" ht="25.5">
      <c r="A7" s="2" t="s">
        <v>72</v>
      </c>
      <c r="B7" s="48" t="s">
        <v>73</v>
      </c>
      <c r="C7">
        <v>2012</v>
      </c>
      <c r="D7" s="16">
        <v>6000</v>
      </c>
    </row>
    <row r="8" spans="1:5" s="19" customFormat="1" ht="12.75">
      <c r="A8" s="2" t="s">
        <v>80</v>
      </c>
      <c r="B8" s="48" t="s">
        <v>51</v>
      </c>
      <c r="C8">
        <v>2012</v>
      </c>
      <c r="D8" s="16">
        <v>38000</v>
      </c>
      <c r="E8" s="47"/>
    </row>
    <row r="9" spans="1:5" s="19" customFormat="1" ht="25.5">
      <c r="A9" s="2" t="s">
        <v>74</v>
      </c>
      <c r="B9" s="48" t="s">
        <v>52</v>
      </c>
      <c r="C9">
        <v>2012</v>
      </c>
      <c r="D9" s="16">
        <v>32102.53</v>
      </c>
      <c r="E9" s="56"/>
    </row>
    <row r="10" spans="1:5" s="19" customFormat="1" ht="25.5">
      <c r="A10" s="2" t="s">
        <v>81</v>
      </c>
      <c r="B10" s="48" t="s">
        <v>82</v>
      </c>
      <c r="C10">
        <v>2010</v>
      </c>
      <c r="D10" s="16">
        <v>2310</v>
      </c>
      <c r="E10" s="56"/>
    </row>
    <row r="11" spans="1:5" s="19" customFormat="1" ht="25.5">
      <c r="A11" s="2" t="s">
        <v>83</v>
      </c>
      <c r="B11" s="48" t="s">
        <v>84</v>
      </c>
      <c r="C11">
        <v>2012</v>
      </c>
      <c r="D11" s="16">
        <v>47095.59</v>
      </c>
      <c r="E11" s="56"/>
    </row>
    <row r="12" spans="1:5" s="19" customFormat="1" ht="25.5">
      <c r="A12" s="2" t="s">
        <v>85</v>
      </c>
      <c r="B12" s="48" t="s">
        <v>84</v>
      </c>
      <c r="C12">
        <v>2012</v>
      </c>
      <c r="D12" s="16">
        <v>381496.97</v>
      </c>
      <c r="E12" s="56"/>
    </row>
    <row r="13" spans="1:5" s="19" customFormat="1" ht="25.5">
      <c r="A13" s="2" t="s">
        <v>86</v>
      </c>
      <c r="B13" s="48" t="s">
        <v>87</v>
      </c>
      <c r="C13">
        <v>2012</v>
      </c>
      <c r="D13" s="16">
        <v>2727.31</v>
      </c>
      <c r="E13" s="56"/>
    </row>
    <row r="14" spans="1:5" s="19" customFormat="1" ht="51">
      <c r="A14" s="2" t="s">
        <v>75</v>
      </c>
      <c r="B14" s="48" t="s">
        <v>76</v>
      </c>
      <c r="C14">
        <v>2012</v>
      </c>
      <c r="D14" s="16">
        <v>2496.94</v>
      </c>
      <c r="E14" s="43"/>
    </row>
    <row r="15" spans="1:5" s="19" customFormat="1" ht="51">
      <c r="A15" s="2" t="s">
        <v>92</v>
      </c>
      <c r="B15" s="48" t="s">
        <v>93</v>
      </c>
      <c r="C15">
        <v>2012</v>
      </c>
      <c r="D15" s="16">
        <v>3414.84</v>
      </c>
      <c r="E15" s="43"/>
    </row>
    <row r="16" spans="1:5" s="19" customFormat="1" ht="25.5">
      <c r="A16" s="2" t="s">
        <v>78</v>
      </c>
      <c r="B16" s="48" t="s">
        <v>79</v>
      </c>
      <c r="C16">
        <v>2012</v>
      </c>
      <c r="D16" s="16">
        <v>4578.52</v>
      </c>
      <c r="E16" s="43"/>
    </row>
    <row r="17" spans="1:5" s="19" customFormat="1" ht="25.5">
      <c r="A17" s="2" t="s">
        <v>88</v>
      </c>
      <c r="B17" s="48" t="s">
        <v>89</v>
      </c>
      <c r="C17">
        <v>2012</v>
      </c>
      <c r="D17" s="16">
        <v>1083.47</v>
      </c>
      <c r="E17" s="43"/>
    </row>
    <row r="18" spans="1:5" s="19" customFormat="1" ht="25.5">
      <c r="A18" s="2" t="s">
        <v>96</v>
      </c>
      <c r="B18" s="48" t="s">
        <v>97</v>
      </c>
      <c r="C18">
        <v>2012</v>
      </c>
      <c r="D18" s="16">
        <v>6657.61</v>
      </c>
      <c r="E18" s="43"/>
    </row>
    <row r="19" spans="1:5" s="19" customFormat="1" ht="25.5">
      <c r="A19" s="2" t="s">
        <v>90</v>
      </c>
      <c r="B19" s="48" t="s">
        <v>91</v>
      </c>
      <c r="C19">
        <v>2012</v>
      </c>
      <c r="D19" s="16">
        <v>2080</v>
      </c>
      <c r="E19" s="43"/>
    </row>
    <row r="20" spans="1:5" s="19" customFormat="1" ht="25.5">
      <c r="A20" s="2" t="s">
        <v>94</v>
      </c>
      <c r="B20" s="48" t="s">
        <v>95</v>
      </c>
      <c r="C20">
        <v>2012</v>
      </c>
      <c r="D20" s="16">
        <v>2080</v>
      </c>
      <c r="E20" s="43"/>
    </row>
    <row r="21" spans="1:5" s="19" customFormat="1" ht="12.75">
      <c r="A21" s="2" t="s">
        <v>50</v>
      </c>
      <c r="B21" s="48" t="s">
        <v>77</v>
      </c>
      <c r="C21">
        <v>2012</v>
      </c>
      <c r="D21" s="16">
        <v>35703.23</v>
      </c>
      <c r="E21" s="43"/>
    </row>
    <row r="22" spans="1:5" ht="13.5" thickBot="1">
      <c r="A22" s="2"/>
      <c r="B22" s="2"/>
      <c r="D22" s="16"/>
      <c r="E22" s="16"/>
    </row>
    <row r="23" spans="1:5" ht="13.5" thickBot="1">
      <c r="A23" s="26" t="s">
        <v>36</v>
      </c>
      <c r="B23" s="27"/>
      <c r="C23" s="33"/>
      <c r="D23" s="17">
        <f>SUM(D6:D22)</f>
        <v>607922.3099999998</v>
      </c>
      <c r="E23" s="16"/>
    </row>
    <row r="24" spans="1:2" ht="12.75">
      <c r="A24" s="3"/>
      <c r="B24" s="2"/>
    </row>
    <row r="25" spans="1:2" ht="12.75">
      <c r="A25" s="3"/>
      <c r="B25" s="8" t="s">
        <v>60</v>
      </c>
    </row>
    <row r="26" spans="1:6" ht="51">
      <c r="A26" s="9" t="s">
        <v>14</v>
      </c>
      <c r="B26" s="10" t="s">
        <v>13</v>
      </c>
      <c r="C26" s="9" t="s">
        <v>9</v>
      </c>
      <c r="D26" s="9" t="s">
        <v>57</v>
      </c>
      <c r="E26" s="9" t="s">
        <v>58</v>
      </c>
      <c r="F26" s="9" t="s">
        <v>16</v>
      </c>
    </row>
    <row r="27" spans="1:6" s="19" customFormat="1" ht="25.5">
      <c r="A27" s="2" t="s">
        <v>70</v>
      </c>
      <c r="B27" s="63" t="s">
        <v>71</v>
      </c>
      <c r="C27" s="64">
        <v>2010</v>
      </c>
      <c r="D27" s="65">
        <v>40095.3</v>
      </c>
      <c r="E27" s="19">
        <v>0</v>
      </c>
      <c r="F27" s="53">
        <f>+D27+E27</f>
        <v>40095.3</v>
      </c>
    </row>
    <row r="28" spans="1:6" s="19" customFormat="1" ht="13.5" thickBot="1">
      <c r="A28" s="2" t="s">
        <v>80</v>
      </c>
      <c r="B28" s="48" t="s">
        <v>51</v>
      </c>
      <c r="C28">
        <v>2012</v>
      </c>
      <c r="D28" s="16">
        <v>38000</v>
      </c>
      <c r="E28" s="47">
        <v>0</v>
      </c>
      <c r="F28" s="46">
        <f>+D28+E28</f>
        <v>38000</v>
      </c>
    </row>
    <row r="29" spans="1:6" ht="18" customHeight="1" thickBot="1">
      <c r="A29" s="24" t="s">
        <v>37</v>
      </c>
      <c r="B29" s="22"/>
      <c r="C29" s="34"/>
      <c r="D29" s="20">
        <f>SUM(D27:D28)</f>
        <v>78095.3</v>
      </c>
      <c r="E29" s="23">
        <f>SUM(E27:E28)</f>
        <v>0</v>
      </c>
      <c r="F29" s="18">
        <f>D29+E29</f>
        <v>78095.3</v>
      </c>
    </row>
    <row r="30" spans="1:6" ht="12.75">
      <c r="A30" s="3"/>
      <c r="B30" s="2"/>
      <c r="D30" s="16"/>
      <c r="E30" s="16"/>
      <c r="F30" s="16"/>
    </row>
    <row r="31" spans="1:2" ht="12.75">
      <c r="A31" s="3"/>
      <c r="B31" s="8" t="s">
        <v>62</v>
      </c>
    </row>
    <row r="32" spans="1:4" ht="51">
      <c r="A32" s="12" t="s">
        <v>14</v>
      </c>
      <c r="B32" s="11" t="s">
        <v>62</v>
      </c>
      <c r="C32" s="13" t="s">
        <v>9</v>
      </c>
      <c r="D32" s="13" t="s">
        <v>10</v>
      </c>
    </row>
    <row r="33" spans="1:4" s="19" customFormat="1" ht="25.5">
      <c r="A33" s="2" t="s">
        <v>72</v>
      </c>
      <c r="B33" s="48" t="s">
        <v>73</v>
      </c>
      <c r="C33">
        <v>2012</v>
      </c>
      <c r="D33" s="16">
        <v>6000</v>
      </c>
    </row>
    <row r="34" spans="1:5" s="19" customFormat="1" ht="25.5">
      <c r="A34" s="2" t="s">
        <v>74</v>
      </c>
      <c r="B34" s="48" t="s">
        <v>52</v>
      </c>
      <c r="C34">
        <v>2012</v>
      </c>
      <c r="D34" s="16">
        <v>32102.53</v>
      </c>
      <c r="E34" s="56"/>
    </row>
    <row r="35" spans="1:5" s="19" customFormat="1" ht="25.5">
      <c r="A35" s="2" t="s">
        <v>83</v>
      </c>
      <c r="B35" s="48" t="s">
        <v>84</v>
      </c>
      <c r="C35">
        <v>2012</v>
      </c>
      <c r="D35" s="16">
        <v>47095.59</v>
      </c>
      <c r="E35" s="56"/>
    </row>
    <row r="36" spans="1:5" s="19" customFormat="1" ht="25.5">
      <c r="A36" s="2" t="s">
        <v>85</v>
      </c>
      <c r="B36" s="48" t="s">
        <v>84</v>
      </c>
      <c r="C36">
        <v>2012</v>
      </c>
      <c r="D36" s="16">
        <v>381496.97</v>
      </c>
      <c r="E36" s="74">
        <f>+D28+'contrib reg vinc 4 50 01 28'!D15</f>
        <v>68000</v>
      </c>
    </row>
    <row r="37" spans="1:5" s="19" customFormat="1" ht="25.5">
      <c r="A37" s="2" t="s">
        <v>86</v>
      </c>
      <c r="B37" s="48" t="s">
        <v>87</v>
      </c>
      <c r="C37">
        <v>2012</v>
      </c>
      <c r="D37" s="16">
        <v>2727.31</v>
      </c>
      <c r="E37" s="56"/>
    </row>
    <row r="38" spans="1:5" s="19" customFormat="1" ht="51">
      <c r="A38" s="2" t="s">
        <v>75</v>
      </c>
      <c r="B38" s="48" t="s">
        <v>76</v>
      </c>
      <c r="C38">
        <v>2012</v>
      </c>
      <c r="D38" s="16">
        <v>2496.94</v>
      </c>
      <c r="E38" s="43"/>
    </row>
    <row r="39" spans="1:5" s="19" customFormat="1" ht="51">
      <c r="A39" s="2" t="s">
        <v>92</v>
      </c>
      <c r="B39" s="48" t="s">
        <v>93</v>
      </c>
      <c r="C39">
        <v>2012</v>
      </c>
      <c r="D39" s="16">
        <v>3414.84</v>
      </c>
      <c r="E39" s="43"/>
    </row>
    <row r="40" spans="1:5" s="19" customFormat="1" ht="25.5">
      <c r="A40" s="2" t="s">
        <v>78</v>
      </c>
      <c r="B40" s="48" t="s">
        <v>79</v>
      </c>
      <c r="C40">
        <v>2012</v>
      </c>
      <c r="D40" s="16">
        <v>4578.52</v>
      </c>
      <c r="E40" s="43"/>
    </row>
    <row r="41" spans="1:5" s="19" customFormat="1" ht="25.5">
      <c r="A41" s="2" t="s">
        <v>88</v>
      </c>
      <c r="B41" s="48" t="s">
        <v>89</v>
      </c>
      <c r="C41">
        <v>2012</v>
      </c>
      <c r="D41" s="16">
        <v>1083.47</v>
      </c>
      <c r="E41" s="43"/>
    </row>
    <row r="42" spans="1:5" s="19" customFormat="1" ht="25.5">
      <c r="A42" s="2" t="s">
        <v>96</v>
      </c>
      <c r="B42" s="48" t="s">
        <v>97</v>
      </c>
      <c r="C42">
        <v>2012</v>
      </c>
      <c r="D42" s="16">
        <v>6657.61</v>
      </c>
      <c r="E42" s="43"/>
    </row>
    <row r="43" spans="1:5" s="19" customFormat="1" ht="25.5">
      <c r="A43" s="2" t="s">
        <v>90</v>
      </c>
      <c r="B43" s="48" t="s">
        <v>91</v>
      </c>
      <c r="C43">
        <v>2012</v>
      </c>
      <c r="D43" s="16">
        <v>2080</v>
      </c>
      <c r="E43" s="43"/>
    </row>
    <row r="44" spans="1:5" s="19" customFormat="1" ht="25.5">
      <c r="A44" s="2" t="s">
        <v>94</v>
      </c>
      <c r="B44" s="48" t="s">
        <v>95</v>
      </c>
      <c r="C44">
        <v>2012</v>
      </c>
      <c r="D44" s="16">
        <v>2080</v>
      </c>
      <c r="E44" s="43"/>
    </row>
    <row r="45" spans="1:5" s="19" customFormat="1" ht="12.75">
      <c r="A45" s="2" t="s">
        <v>50</v>
      </c>
      <c r="B45" s="48" t="s">
        <v>77</v>
      </c>
      <c r="C45">
        <v>2012</v>
      </c>
      <c r="D45" s="16">
        <v>35703.23</v>
      </c>
      <c r="E45" s="43"/>
    </row>
    <row r="46" spans="1:5" s="19" customFormat="1" ht="26.25" thickBot="1">
      <c r="A46" s="2" t="s">
        <v>81</v>
      </c>
      <c r="B46" s="48" t="s">
        <v>82</v>
      </c>
      <c r="C46">
        <v>2010</v>
      </c>
      <c r="D46" s="16">
        <v>2310</v>
      </c>
      <c r="E46" s="43"/>
    </row>
    <row r="47" spans="1:5" ht="13.5" thickBot="1">
      <c r="A47" s="29" t="s">
        <v>38</v>
      </c>
      <c r="B47" s="28"/>
      <c r="C47" s="36"/>
      <c r="D47" s="17">
        <f>SUM(D33:D46)</f>
        <v>529827.01</v>
      </c>
      <c r="E47" s="16"/>
    </row>
    <row r="48" spans="1:4" s="19" customFormat="1" ht="12.75">
      <c r="A48" s="30"/>
      <c r="B48" s="31"/>
      <c r="D48" s="42"/>
    </row>
    <row r="49" spans="1:4" s="19" customFormat="1" ht="12.75">
      <c r="A49" s="30"/>
      <c r="B49" s="31"/>
      <c r="D49" s="32"/>
    </row>
    <row r="50" spans="1:4" s="19" customFormat="1" ht="12.75">
      <c r="A50" s="30"/>
      <c r="B50" s="31"/>
      <c r="D50" s="32"/>
    </row>
    <row r="51" spans="1:4" s="19" customFormat="1" ht="12.75">
      <c r="A51" s="30"/>
      <c r="B51" s="31"/>
      <c r="D51" s="32"/>
    </row>
    <row r="52" spans="1:4" s="19" customFormat="1" ht="12.75">
      <c r="A52" s="30"/>
      <c r="B52" s="31"/>
      <c r="D52" s="32"/>
    </row>
    <row r="53" spans="1:4" s="19" customFormat="1" ht="12.75">
      <c r="A53" s="30"/>
      <c r="B53" s="31"/>
      <c r="D53" s="32"/>
    </row>
    <row r="54" spans="1:4" s="19" customFormat="1" ht="12.75">
      <c r="A54" s="30"/>
      <c r="B54" s="31"/>
      <c r="D54" s="32"/>
    </row>
    <row r="55" spans="1:4" s="19" customFormat="1" ht="12.75">
      <c r="A55" s="30"/>
      <c r="B55" s="31"/>
      <c r="D55" s="32"/>
    </row>
    <row r="56" spans="1:2" ht="12.75">
      <c r="A56" s="3"/>
      <c r="B56" s="2"/>
    </row>
    <row r="57" spans="1:2" ht="12.75">
      <c r="A57" s="3"/>
      <c r="B57" s="2"/>
    </row>
  </sheetData>
  <printOptions/>
  <pageMargins left="0.44" right="0.25" top="1" bottom="1" header="0.5" footer="0.5"/>
  <pageSetup horizontalDpi="600" verticalDpi="600" orientation="landscape" paperSize="9" scale="90" r:id="rId1"/>
  <headerFooter alignWithMargins="0">
    <oddHeader>&amp;L&amp;"Arial,Grassetto Corsivo"Consuntivo al 31/12/2012
dettaglio contributi vincolati&amp;R&amp;"Arial,Grassetto"Regione Piemonte
ASR 213 Alessandria</oddHeader>
    <oddFooter>&amp;L&amp;"Arial,Grassetto Corsivo"&amp;A&amp;C&amp;P&amp;R&amp;"Arial,Grassetto Corsivo"21/03/2014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B1">
      <selection activeCell="E10" sqref="E10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3.28125" style="0" customWidth="1"/>
    <col min="4" max="4" width="14.28125" style="0" customWidth="1"/>
    <col min="5" max="5" width="16.7109375" style="0" customWidth="1"/>
    <col min="6" max="6" width="14.421875" style="0" customWidth="1"/>
  </cols>
  <sheetData>
    <row r="1" ht="12.75">
      <c r="B1" s="1" t="s">
        <v>44</v>
      </c>
    </row>
    <row r="2" spans="1:5" ht="25.5">
      <c r="A2" s="4" t="s">
        <v>7</v>
      </c>
      <c r="B2" s="4" t="s">
        <v>8</v>
      </c>
      <c r="C2" s="5" t="s">
        <v>11</v>
      </c>
      <c r="D2" s="39" t="s">
        <v>12</v>
      </c>
      <c r="E2" s="40" t="s">
        <v>61</v>
      </c>
    </row>
    <row r="3" spans="1:5" ht="12.75">
      <c r="A3" s="37">
        <v>4500142</v>
      </c>
      <c r="B3" s="25" t="s">
        <v>43</v>
      </c>
      <c r="C3" s="17">
        <f>+D10</f>
        <v>0</v>
      </c>
      <c r="D3" s="17">
        <f>+D17</f>
        <v>0</v>
      </c>
      <c r="E3" s="17">
        <f>C3-D3</f>
        <v>0</v>
      </c>
    </row>
    <row r="4" spans="1:2" ht="12.75">
      <c r="A4" s="3"/>
      <c r="B4" s="2"/>
    </row>
    <row r="5" spans="1:2" ht="12.75">
      <c r="A5" s="3"/>
      <c r="B5" s="8" t="s">
        <v>15</v>
      </c>
    </row>
    <row r="6" spans="1:4" ht="51">
      <c r="A6" s="6" t="s">
        <v>14</v>
      </c>
      <c r="B6" s="7" t="s">
        <v>13</v>
      </c>
      <c r="C6" s="6" t="s">
        <v>9</v>
      </c>
      <c r="D6" s="7" t="s">
        <v>10</v>
      </c>
    </row>
    <row r="7" spans="1:4" ht="12.75">
      <c r="A7" s="2"/>
      <c r="B7" s="38"/>
      <c r="C7" s="19"/>
      <c r="D7" s="16"/>
    </row>
    <row r="8" spans="1:4" ht="12.75">
      <c r="A8" s="2"/>
      <c r="B8" s="38"/>
      <c r="C8" s="19"/>
      <c r="D8" s="16"/>
    </row>
    <row r="9" spans="1:4" ht="13.5" thickBot="1">
      <c r="A9" s="2"/>
      <c r="B9" s="38"/>
      <c r="C9" s="19"/>
      <c r="D9" s="16"/>
    </row>
    <row r="10" spans="1:4" ht="13.5" thickBot="1">
      <c r="A10" s="26" t="s">
        <v>46</v>
      </c>
      <c r="B10" s="27"/>
      <c r="C10" s="33"/>
      <c r="D10" s="17">
        <f>SUM(D7:D9)</f>
        <v>0</v>
      </c>
    </row>
    <row r="11" spans="1:2" ht="12.75">
      <c r="A11" s="3"/>
      <c r="B11" s="2"/>
    </row>
    <row r="12" spans="1:2" ht="12.75">
      <c r="A12" s="3"/>
      <c r="B12" s="8" t="s">
        <v>60</v>
      </c>
    </row>
    <row r="13" spans="1:6" ht="51">
      <c r="A13" s="9" t="s">
        <v>14</v>
      </c>
      <c r="B13" s="10" t="s">
        <v>13</v>
      </c>
      <c r="C13" s="9" t="s">
        <v>9</v>
      </c>
      <c r="D13" s="9" t="s">
        <v>57</v>
      </c>
      <c r="E13" s="9" t="s">
        <v>58</v>
      </c>
      <c r="F13" s="9" t="s">
        <v>16</v>
      </c>
    </row>
    <row r="14" spans="1:4" ht="12.75">
      <c r="A14" s="2"/>
      <c r="B14" s="38"/>
      <c r="C14" s="19"/>
      <c r="D14" s="16"/>
    </row>
    <row r="15" spans="1:4" ht="12.75">
      <c r="A15" s="2"/>
      <c r="B15" s="38"/>
      <c r="C15" s="19"/>
      <c r="D15" s="16"/>
    </row>
    <row r="16" spans="1:4" ht="13.5" thickBot="1">
      <c r="A16" s="2"/>
      <c r="B16" s="38"/>
      <c r="C16" s="19"/>
      <c r="D16" s="16"/>
    </row>
    <row r="17" spans="1:6" ht="18" customHeight="1" thickBot="1">
      <c r="A17" s="24" t="s">
        <v>47</v>
      </c>
      <c r="B17" s="22"/>
      <c r="C17" s="34"/>
      <c r="D17" s="20">
        <f>SUM(D14:D16)</f>
        <v>0</v>
      </c>
      <c r="E17" s="23">
        <f>E14+E16</f>
        <v>0</v>
      </c>
      <c r="F17" s="18">
        <f>D17+E17</f>
        <v>0</v>
      </c>
    </row>
    <row r="18" spans="1:6" ht="12.75">
      <c r="A18" s="3"/>
      <c r="B18" s="2"/>
      <c r="D18" s="16"/>
      <c r="E18" s="16"/>
      <c r="F18" s="16"/>
    </row>
    <row r="19" spans="1:2" ht="12.75">
      <c r="A19" s="3"/>
      <c r="B19" s="8" t="s">
        <v>62</v>
      </c>
    </row>
    <row r="20" spans="1:4" ht="51">
      <c r="A20" s="12" t="s">
        <v>14</v>
      </c>
      <c r="B20" s="11" t="s">
        <v>62</v>
      </c>
      <c r="C20" s="13" t="s">
        <v>9</v>
      </c>
      <c r="D20" s="13" t="s">
        <v>10</v>
      </c>
    </row>
    <row r="21" spans="1:4" ht="12.75">
      <c r="A21" s="2"/>
      <c r="B21" s="38"/>
      <c r="C21" s="19"/>
      <c r="D21" s="16"/>
    </row>
    <row r="22" spans="1:4" ht="13.5" thickBot="1">
      <c r="A22" s="2"/>
      <c r="B22" s="38"/>
      <c r="C22" s="19"/>
      <c r="D22" s="16"/>
    </row>
    <row r="23" spans="1:4" ht="13.5" thickBot="1">
      <c r="A23" s="29" t="s">
        <v>45</v>
      </c>
      <c r="B23" s="28"/>
      <c r="C23" s="36"/>
      <c r="D23" s="17">
        <f>SUM(D21:D22)</f>
        <v>0</v>
      </c>
    </row>
    <row r="24" spans="1:4" s="19" customFormat="1" ht="12.75">
      <c r="A24" s="30"/>
      <c r="B24" s="31"/>
      <c r="D24" s="32"/>
    </row>
    <row r="25" spans="1:4" s="19" customFormat="1" ht="12.75">
      <c r="A25" s="30"/>
      <c r="B25" s="31"/>
      <c r="D25" s="32"/>
    </row>
    <row r="26" spans="1:4" s="19" customFormat="1" ht="12.75">
      <c r="A26" s="30"/>
      <c r="B26" s="31"/>
      <c r="D26" s="32"/>
    </row>
    <row r="27" spans="1:4" s="19" customFormat="1" ht="12.75">
      <c r="A27" s="30"/>
      <c r="B27" s="31"/>
      <c r="D27" s="32"/>
    </row>
    <row r="28" spans="1:4" s="19" customFormat="1" ht="12.75">
      <c r="A28" s="30"/>
      <c r="B28" s="31"/>
      <c r="D28" s="32"/>
    </row>
    <row r="29" spans="1:4" s="19" customFormat="1" ht="12.75">
      <c r="A29" s="30"/>
      <c r="B29" s="31"/>
      <c r="D29" s="32"/>
    </row>
    <row r="30" spans="1:4" s="19" customFormat="1" ht="12.75">
      <c r="A30" s="30"/>
      <c r="B30" s="31"/>
      <c r="D30" s="32"/>
    </row>
    <row r="31" spans="1:4" s="19" customFormat="1" ht="12.75">
      <c r="A31" s="30"/>
      <c r="B31" s="31"/>
      <c r="D31" s="32"/>
    </row>
    <row r="32" spans="1:2" ht="12.75">
      <c r="A32" s="3"/>
      <c r="B32" s="2"/>
    </row>
    <row r="33" spans="1:2" ht="12.75">
      <c r="A33" s="3"/>
      <c r="B33" s="2"/>
    </row>
  </sheetData>
  <printOptions/>
  <pageMargins left="0.44" right="0.25" top="1" bottom="1" header="0.5" footer="0.5"/>
  <pageSetup horizontalDpi="600" verticalDpi="600" orientation="landscape" paperSize="9" scale="90" r:id="rId1"/>
  <headerFooter alignWithMargins="0">
    <oddHeader>&amp;L&amp;"Arial,Grassetto Corsivo"Consuntivo al 31/12/2012
dettaglio contributi vincolati&amp;R&amp;"Arial,Grassetto"Regione Piemonte
ASR 213 Alessandria</oddHeader>
    <oddFooter>&amp;L&amp;"Arial,Grassetto Corsivo"&amp;A&amp;C&amp;P&amp;R&amp;"Arial,Grassetto Corsivo"21/03/2014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L85"/>
  <sheetViews>
    <sheetView workbookViewId="0" topLeftCell="A1">
      <selection activeCell="A27" sqref="A27:B73"/>
    </sheetView>
  </sheetViews>
  <sheetFormatPr defaultColWidth="9.140625" defaultRowHeight="12.75"/>
  <cols>
    <col min="1" max="1" width="10.7109375" style="0" customWidth="1"/>
    <col min="2" max="2" width="75.28125" style="0" customWidth="1"/>
    <col min="3" max="3" width="14.00390625" style="0" customWidth="1"/>
    <col min="4" max="4" width="25.00390625" style="0" bestFit="1" customWidth="1"/>
    <col min="5" max="5" width="16.28125" style="0" bestFit="1" customWidth="1"/>
    <col min="6" max="7" width="14.421875" style="0" customWidth="1"/>
    <col min="8" max="8" width="12.7109375" style="0" bestFit="1" customWidth="1"/>
    <col min="9" max="9" width="14.00390625" style="0" customWidth="1"/>
    <col min="11" max="11" width="17.28125" style="44" customWidth="1"/>
    <col min="13" max="13" width="9.8515625" style="0" customWidth="1"/>
  </cols>
  <sheetData>
    <row r="2" spans="1:2" ht="12.75">
      <c r="A2" s="3"/>
      <c r="B2" s="8" t="s">
        <v>39</v>
      </c>
    </row>
    <row r="3" spans="1:4" ht="51.75" thickBot="1">
      <c r="A3" s="6"/>
      <c r="B3" s="7"/>
      <c r="C3" s="6" t="s">
        <v>98</v>
      </c>
      <c r="D3" s="7" t="s">
        <v>10</v>
      </c>
    </row>
    <row r="4" spans="1:5" ht="13.5" thickBot="1">
      <c r="A4" s="26" t="s">
        <v>41</v>
      </c>
      <c r="B4" s="27"/>
      <c r="C4" s="35"/>
      <c r="D4" s="42">
        <f>+'contrib reg vinc 4 50 01 21'!D9+'contrib reg vinc 4 50 01 24'!D11+'contrib reg vinc 4 50 01 28'!D10+'contrib reg vinc 4 50 01 29'!D23</f>
        <v>1505480.1199999996</v>
      </c>
      <c r="E4" s="19"/>
    </row>
    <row r="5" spans="1:11" s="19" customFormat="1" ht="12.75">
      <c r="A5" s="30"/>
      <c r="B5" s="50"/>
      <c r="C5" s="43"/>
      <c r="D5" s="46"/>
      <c r="H5" s="53"/>
      <c r="K5" s="53"/>
    </row>
    <row r="6" spans="1:8" ht="12.75">
      <c r="A6" s="3"/>
      <c r="B6" s="2"/>
      <c r="D6" s="46"/>
      <c r="E6" s="19"/>
      <c r="H6" s="44"/>
    </row>
    <row r="7" spans="1:8" ht="12.75">
      <c r="A7" s="3"/>
      <c r="B7" s="8" t="s">
        <v>60</v>
      </c>
      <c r="D7" s="42"/>
      <c r="E7" s="19"/>
      <c r="H7" s="44"/>
    </row>
    <row r="8" spans="1:8" ht="39" thickBot="1">
      <c r="A8" s="9"/>
      <c r="B8" s="10"/>
      <c r="C8" s="9"/>
      <c r="D8" s="9" t="s">
        <v>57</v>
      </c>
      <c r="E8" s="9" t="s">
        <v>58</v>
      </c>
      <c r="F8" s="9" t="s">
        <v>40</v>
      </c>
      <c r="H8" s="44"/>
    </row>
    <row r="9" spans="1:8" ht="18" customHeight="1" thickBot="1">
      <c r="A9" s="24" t="s">
        <v>42</v>
      </c>
      <c r="B9" s="22"/>
      <c r="C9" s="21"/>
      <c r="D9" s="57">
        <f>+'contrib reg vinc 4 50 01 21'!D15+'contrib reg vinc 4 50 01 24'!D16+'contrib reg vinc 4 50 01 28'!D16+'contrib reg vinc 4 50 01 29'!D29</f>
        <v>108095.3</v>
      </c>
      <c r="E9" s="23">
        <f>+'contrib reg vinc 4 50 01 21'!E15+'contrib reg vinc 4 50 01 24'!E16+'contrib reg vinc 4 50 01 25'!E15+'contrib reg vinc 4 50 01 26 '!E17+'contrib reg vinc 4 50 01 27'!E15+'contrib reg vinc 4 50 01 28'!E16+'contrib reg vinc 4 50 01 29'!E29+'4500142 contr reg anz '!E17</f>
        <v>0</v>
      </c>
      <c r="F9" s="57">
        <f>+'contrib reg vinc 4 50 01 21'!F15+'contrib reg vinc 4 50 01 24'!F16+'contrib reg vinc 4 50 01 28'!F16+'contrib reg vinc 4 50 01 29'!F29</f>
        <v>108095.3</v>
      </c>
      <c r="G9" s="19"/>
      <c r="H9" s="53"/>
    </row>
    <row r="10" spans="1:11" s="19" customFormat="1" ht="18" customHeight="1">
      <c r="A10" s="30"/>
      <c r="B10" s="50"/>
      <c r="C10" s="21"/>
      <c r="D10" s="51"/>
      <c r="E10" s="51"/>
      <c r="F10" s="46"/>
      <c r="H10" s="53"/>
      <c r="K10" s="53"/>
    </row>
    <row r="11" spans="1:11" s="19" customFormat="1" ht="18" customHeight="1">
      <c r="A11" s="30"/>
      <c r="B11" s="50"/>
      <c r="C11" s="21"/>
      <c r="D11" s="51"/>
      <c r="E11" s="51"/>
      <c r="F11" s="58"/>
      <c r="H11" s="53"/>
      <c r="K11" s="53"/>
    </row>
    <row r="12" spans="1:11" s="19" customFormat="1" ht="18" customHeight="1">
      <c r="A12" s="30"/>
      <c r="B12" s="50"/>
      <c r="C12" s="21"/>
      <c r="D12" s="51"/>
      <c r="E12" s="51"/>
      <c r="F12" s="51"/>
      <c r="H12" s="53"/>
      <c r="I12" s="55"/>
      <c r="K12" s="53"/>
    </row>
    <row r="13" spans="1:9" ht="12.75">
      <c r="A13" s="3"/>
      <c r="B13" s="2"/>
      <c r="D13" s="16"/>
      <c r="E13" s="16"/>
      <c r="F13" s="46"/>
      <c r="G13" s="19"/>
      <c r="H13" s="52"/>
      <c r="I13" s="55"/>
    </row>
    <row r="14" spans="1:9" ht="12.75">
      <c r="A14" s="3"/>
      <c r="B14" s="8" t="s">
        <v>62</v>
      </c>
      <c r="F14" s="46"/>
      <c r="G14" s="19"/>
      <c r="H14" s="53"/>
      <c r="I14" s="45"/>
    </row>
    <row r="15" spans="1:8" ht="13.5" thickBot="1">
      <c r="A15" s="3"/>
      <c r="B15" s="2"/>
      <c r="D15" s="16"/>
      <c r="F15" s="16"/>
      <c r="H15" s="44"/>
    </row>
    <row r="16" spans="1:9" ht="13.5" thickBot="1">
      <c r="A16" s="29" t="s">
        <v>53</v>
      </c>
      <c r="B16" s="28"/>
      <c r="C16" s="19"/>
      <c r="D16" s="18">
        <f>+'contrib reg vinc 4 50 01 21'!D21+'contrib reg vinc 4 50 01 24'!D21+'contrib reg vinc 4 50 01 28'!D22+'contrib reg vinc 4 50 01 29'!D47</f>
        <v>1397384.8199999998</v>
      </c>
      <c r="F16" s="16"/>
      <c r="H16" s="45"/>
      <c r="I16" s="44"/>
    </row>
    <row r="17" spans="1:11" s="19" customFormat="1" ht="12.75">
      <c r="A17" s="30"/>
      <c r="B17" s="31"/>
      <c r="D17" s="58"/>
      <c r="F17" s="49"/>
      <c r="H17" s="1"/>
      <c r="I17" s="44"/>
      <c r="K17" s="53"/>
    </row>
    <row r="18" spans="1:11" s="19" customFormat="1" ht="12.75">
      <c r="A18" s="30"/>
      <c r="B18" s="31"/>
      <c r="D18" s="49"/>
      <c r="E18" s="62"/>
      <c r="F18" s="49"/>
      <c r="H18" s="1"/>
      <c r="I18" s="44"/>
      <c r="K18" s="53"/>
    </row>
    <row r="19" spans="1:11" s="19" customFormat="1" ht="12.75">
      <c r="A19" s="67"/>
      <c r="B19" s="43"/>
      <c r="C19" s="77">
        <v>8250693.32</v>
      </c>
      <c r="D19" s="78" t="s">
        <v>103</v>
      </c>
      <c r="E19" s="68"/>
      <c r="F19" s="43"/>
      <c r="H19" s="1"/>
      <c r="I19" s="44"/>
      <c r="K19" s="53"/>
    </row>
    <row r="20" spans="1:9" s="19" customFormat="1" ht="12.75">
      <c r="A20" s="67"/>
      <c r="B20" s="68"/>
      <c r="C20" s="77">
        <f>+D16</f>
        <v>1397384.8199999998</v>
      </c>
      <c r="D20" s="79" t="s">
        <v>99</v>
      </c>
      <c r="E20" s="68"/>
      <c r="F20" s="43"/>
      <c r="H20" s="1"/>
      <c r="I20" s="44"/>
    </row>
    <row r="21" spans="1:9" s="19" customFormat="1" ht="12.75">
      <c r="A21" s="69"/>
      <c r="B21" s="70"/>
      <c r="C21" s="77">
        <f>+C19+C20</f>
        <v>9648078.14</v>
      </c>
      <c r="D21" s="78" t="s">
        <v>102</v>
      </c>
      <c r="E21" s="72"/>
      <c r="F21" s="73"/>
      <c r="H21" s="44"/>
      <c r="I21" s="44"/>
    </row>
    <row r="22" spans="1:6" s="19" customFormat="1" ht="12.75">
      <c r="A22" s="71"/>
      <c r="B22" s="68"/>
      <c r="C22" s="76">
        <f>2132586.9+0.47</f>
        <v>2132587.37</v>
      </c>
      <c r="D22" s="79" t="s">
        <v>100</v>
      </c>
      <c r="E22" s="75"/>
      <c r="F22" s="68"/>
    </row>
    <row r="23" spans="1:6" s="19" customFormat="1" ht="12.75">
      <c r="A23" s="72"/>
      <c r="B23" s="73"/>
      <c r="C23" s="76">
        <f>+C21-C22</f>
        <v>7515490.7700000005</v>
      </c>
      <c r="D23" s="79" t="s">
        <v>101</v>
      </c>
      <c r="E23" s="72"/>
      <c r="F23" s="68"/>
    </row>
    <row r="24" spans="1:6" s="19" customFormat="1" ht="12.75">
      <c r="A24" s="44"/>
      <c r="B24"/>
      <c r="C24" s="44"/>
      <c r="D24" s="44"/>
      <c r="E24"/>
      <c r="F24" s="44"/>
    </row>
    <row r="25" spans="1:6" ht="12.75">
      <c r="A25" s="44"/>
      <c r="C25" s="44"/>
      <c r="F25" s="44"/>
    </row>
    <row r="26" spans="1:6" ht="12.75">
      <c r="A26" s="44"/>
      <c r="B26" s="59"/>
      <c r="C26" s="44"/>
      <c r="F26" s="54"/>
    </row>
    <row r="27" spans="1:6" ht="12.75">
      <c r="A27" s="44"/>
      <c r="D27" s="44"/>
      <c r="F27" s="54"/>
    </row>
    <row r="28" spans="1:6" ht="12.75">
      <c r="A28" s="44"/>
      <c r="D28" s="44"/>
      <c r="F28" s="44"/>
    </row>
    <row r="29" spans="1:6" ht="12.75">
      <c r="A29" s="44"/>
      <c r="D29" s="44"/>
      <c r="F29" s="44"/>
    </row>
    <row r="30" spans="1:12" ht="12.75">
      <c r="A30" s="44"/>
      <c r="F30" s="54"/>
      <c r="L30" s="1"/>
    </row>
    <row r="31" spans="1:12" ht="12.75">
      <c r="A31" s="44"/>
      <c r="F31" s="44"/>
      <c r="L31" s="1"/>
    </row>
    <row r="32" spans="1:6" ht="12.75">
      <c r="A32" s="44"/>
      <c r="D32" s="53"/>
      <c r="E32" s="19"/>
      <c r="F32" s="44"/>
    </row>
    <row r="33" spans="1:6" ht="12.75">
      <c r="A33" s="44"/>
      <c r="C33" s="44"/>
      <c r="D33" s="53"/>
      <c r="E33" s="19"/>
      <c r="F33" s="44"/>
    </row>
    <row r="34" spans="1:6" ht="12.75">
      <c r="A34" s="44"/>
      <c r="C34" s="44"/>
      <c r="D34" s="53"/>
      <c r="E34" s="19"/>
      <c r="F34" s="44"/>
    </row>
    <row r="35" spans="1:6" ht="12.75">
      <c r="A35" s="66"/>
      <c r="C35" s="44"/>
      <c r="D35" s="52"/>
      <c r="E35" s="19"/>
      <c r="F35" s="44"/>
    </row>
    <row r="36" spans="1:6" ht="12.75">
      <c r="A36" s="44"/>
      <c r="C36" s="44"/>
      <c r="D36" s="44"/>
      <c r="F36" s="44"/>
    </row>
    <row r="37" spans="1:6" ht="12.75">
      <c r="A37" s="44"/>
      <c r="C37" s="44"/>
      <c r="D37" s="44"/>
      <c r="F37" s="44"/>
    </row>
    <row r="38" spans="1:6" ht="12.75">
      <c r="A38" s="44"/>
      <c r="C38" s="44"/>
      <c r="D38" s="44"/>
      <c r="F38" s="44"/>
    </row>
    <row r="39" spans="1:6" ht="12.75">
      <c r="A39" s="44"/>
      <c r="C39" s="44"/>
      <c r="D39" s="44"/>
      <c r="F39" s="44"/>
    </row>
    <row r="40" spans="1:6" ht="12.75">
      <c r="A40" s="44"/>
      <c r="C40" s="44"/>
      <c r="D40" s="44"/>
      <c r="F40" s="44"/>
    </row>
    <row r="41" spans="1:6" ht="12.75">
      <c r="A41" s="44"/>
      <c r="C41" s="44"/>
      <c r="D41" s="44"/>
      <c r="F41" s="44"/>
    </row>
    <row r="42" spans="1:6" ht="12.75">
      <c r="A42" s="44"/>
      <c r="D42" s="44"/>
      <c r="F42" s="44"/>
    </row>
    <row r="43" spans="1:6" ht="12.75">
      <c r="A43" s="44"/>
      <c r="D43" s="44"/>
      <c r="F43" s="44"/>
    </row>
    <row r="44" spans="1:6" ht="12.75">
      <c r="A44" s="44"/>
      <c r="D44" s="44"/>
      <c r="F44" s="44"/>
    </row>
    <row r="45" spans="1:6" ht="12.75">
      <c r="A45" s="44"/>
      <c r="D45" s="44"/>
      <c r="F45" s="44"/>
    </row>
    <row r="46" spans="1:6" ht="12.75">
      <c r="A46" s="44"/>
      <c r="D46" s="44"/>
      <c r="F46" s="44"/>
    </row>
    <row r="47" spans="1:6" ht="12.75">
      <c r="A47" s="53"/>
      <c r="B47" s="19"/>
      <c r="D47" s="44"/>
      <c r="F47" s="44"/>
    </row>
    <row r="48" spans="1:6" ht="12.75">
      <c r="A48" s="53"/>
      <c r="B48" s="19"/>
      <c r="F48" s="44"/>
    </row>
    <row r="49" spans="1:6" ht="12.75">
      <c r="A49" s="53"/>
      <c r="B49" s="19"/>
      <c r="D49" s="44"/>
      <c r="F49" s="44"/>
    </row>
    <row r="50" spans="1:6" ht="12.75">
      <c r="A50" s="53"/>
      <c r="B50" s="19"/>
      <c r="F50" s="44"/>
    </row>
    <row r="51" spans="1:6" ht="12.75">
      <c r="A51" s="53"/>
      <c r="B51" s="19"/>
      <c r="F51" s="44"/>
    </row>
    <row r="52" spans="1:6" ht="12.75">
      <c r="A52" s="66"/>
      <c r="F52" s="44"/>
    </row>
    <row r="53" spans="1:6" ht="12.75">
      <c r="A53" s="44"/>
      <c r="F53" s="44"/>
    </row>
    <row r="54" spans="1:6" ht="12.75">
      <c r="A54" s="66"/>
      <c r="F54" s="44"/>
    </row>
    <row r="55" spans="1:6" ht="12.75">
      <c r="A55" s="44"/>
      <c r="F55" s="44"/>
    </row>
    <row r="56" spans="1:6" ht="12.75">
      <c r="A56" s="66"/>
      <c r="F56" s="44"/>
    </row>
    <row r="57" spans="1:6" ht="12.75">
      <c r="A57" s="44"/>
      <c r="F57" s="44"/>
    </row>
    <row r="58" spans="1:6" ht="12.75">
      <c r="A58" s="44"/>
      <c r="F58" s="44"/>
    </row>
    <row r="59" spans="1:6" ht="12.75">
      <c r="A59" s="44"/>
      <c r="F59" s="44"/>
    </row>
    <row r="60" spans="1:6" ht="12.75">
      <c r="A60" s="44"/>
      <c r="F60" s="44"/>
    </row>
    <row r="61" spans="1:6" ht="12.75">
      <c r="A61" s="44"/>
      <c r="F61" s="44"/>
    </row>
    <row r="62" spans="1:6" ht="12.75">
      <c r="A62" s="44"/>
      <c r="F62" s="44"/>
    </row>
    <row r="63" spans="1:6" ht="12.75">
      <c r="A63" s="44"/>
      <c r="F63" s="44"/>
    </row>
    <row r="64" spans="1:6" ht="12.75">
      <c r="A64" s="66"/>
      <c r="F64" s="44"/>
    </row>
    <row r="65" spans="1:6" ht="12.75">
      <c r="A65" s="44"/>
      <c r="F65" s="44"/>
    </row>
    <row r="66" spans="1:6" ht="12.75">
      <c r="A66" s="44"/>
      <c r="F66" s="44"/>
    </row>
    <row r="67" spans="1:6" ht="12.75">
      <c r="A67" s="44"/>
      <c r="F67" s="44"/>
    </row>
    <row r="68" spans="1:6" ht="12.75">
      <c r="A68" s="44"/>
      <c r="D68" s="44"/>
      <c r="F68" s="44"/>
    </row>
    <row r="69" spans="1:6" ht="12.75">
      <c r="A69" s="44"/>
      <c r="F69" s="44"/>
    </row>
    <row r="70" spans="1:6" ht="12.75">
      <c r="A70" s="44"/>
      <c r="F70" s="44"/>
    </row>
    <row r="71" spans="1:6" ht="12.75">
      <c r="A71" s="44"/>
      <c r="F71" s="44"/>
    </row>
    <row r="72" spans="1:6" ht="12.75">
      <c r="A72" s="44"/>
      <c r="F72" s="44"/>
    </row>
    <row r="73" spans="1:6" ht="12.75">
      <c r="A73" s="54"/>
      <c r="F73" s="44"/>
    </row>
    <row r="74" spans="1:6" ht="12.75">
      <c r="A74" s="44"/>
      <c r="F74" s="44"/>
    </row>
    <row r="75" spans="1:6" ht="12.75">
      <c r="A75" s="54"/>
      <c r="F75" s="44"/>
    </row>
    <row r="76" spans="1:6" ht="12.75">
      <c r="A76" s="44"/>
      <c r="F76" s="44"/>
    </row>
    <row r="77" spans="1:6" ht="12.75">
      <c r="A77" s="44"/>
      <c r="F77" s="44"/>
    </row>
    <row r="78" spans="1:6" ht="12.75">
      <c r="A78" s="44"/>
      <c r="F78" s="44"/>
    </row>
    <row r="79" spans="1:6" ht="12.75">
      <c r="A79" s="44"/>
      <c r="F79" s="44"/>
    </row>
    <row r="80" ht="12.75">
      <c r="F80" s="44"/>
    </row>
    <row r="81" ht="12.75">
      <c r="F81" s="44"/>
    </row>
    <row r="82" ht="12.75">
      <c r="F82" s="44"/>
    </row>
    <row r="83" ht="12.75">
      <c r="F83" s="44"/>
    </row>
    <row r="84" ht="12.75">
      <c r="F84" s="44"/>
    </row>
    <row r="85" ht="12.75">
      <c r="F85" s="44"/>
    </row>
  </sheetData>
  <printOptions/>
  <pageMargins left="0.44" right="0.25" top="1" bottom="1" header="0.5" footer="0.5"/>
  <pageSetup horizontalDpi="600" verticalDpi="600" orientation="landscape" paperSize="9" scale="90" r:id="rId1"/>
  <headerFooter alignWithMargins="0">
    <oddHeader>&amp;L&amp;"Arial,Grassetto Corsivo"Consuntivo al 31/12/2012
dettaglio contributi vincolati&amp;R&amp;"Arial,Grassetto"Regione Piemonte
ASR 213 Alessandria</oddHeader>
    <oddFooter>&amp;L&amp;"Arial,Grassetto Corsivo"&amp;A&amp;C&amp;P&amp;R&amp;"Arial,Grassetto Corsivo"21/03/2014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cbianco</dc:creator>
  <cp:keywords/>
  <dc:description/>
  <cp:lastModifiedBy>mazzag</cp:lastModifiedBy>
  <cp:lastPrinted>2014-03-19T16:52:53Z</cp:lastPrinted>
  <dcterms:created xsi:type="dcterms:W3CDTF">2004-07-21T07:25:04Z</dcterms:created>
  <dcterms:modified xsi:type="dcterms:W3CDTF">2014-03-19T16:52:56Z</dcterms:modified>
  <cp:category/>
  <cp:version/>
  <cp:contentType/>
  <cp:contentStatus/>
</cp:coreProperties>
</file>